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 9в-2" sheetId="1" r:id="rId1"/>
    <sheet name="Форма 9г-2" sheetId="2" r:id="rId2"/>
    <sheet name="Форма 9д-2" sheetId="3" r:id="rId3"/>
    <sheet name="Форма 9ж-2" sheetId="4" r:id="rId4"/>
  </sheets>
  <definedNames>
    <definedName name="_xlnm.Print_Titles" localSheetId="3">'Форма 9ж-2'!$15:$18</definedName>
    <definedName name="_xlnm.Print_Area" localSheetId="0">'Форма 9в-2'!$A$1:$F$23</definedName>
    <definedName name="_xlnm.Print_Area" localSheetId="1">'Форма 9г-2'!$A$1:$I$20</definedName>
  </definedNames>
  <calcPr fullCalcOnLoad="1"/>
</workbook>
</file>

<file path=xl/sharedStrings.xml><?xml version="1.0" encoding="utf-8"?>
<sst xmlns="http://schemas.openxmlformats.org/spreadsheetml/2006/main" count="204" uniqueCount="134">
  <si>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</si>
  <si>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</si>
  <si>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</si>
  <si>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</si>
  <si>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</si>
  <si>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</si>
  <si>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</si>
  <si>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</si>
  <si>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</si>
  <si>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</si>
  <si>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</si>
  <si>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</si>
  <si>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</si>
  <si>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</si>
  <si>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</si>
  <si>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</si>
  <si>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</si>
  <si>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</si>
  <si>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</si>
  <si>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</si>
  <si>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</si>
  <si>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</si>
  <si>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</si>
  <si>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</si>
  <si>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</si>
  <si>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</si>
  <si>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</si>
  <si>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</si>
  <si>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</si>
  <si>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</si>
  <si>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</si>
  <si>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</si>
  <si>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Дата закупки</t>
  </si>
  <si>
    <t>Способ закупки</t>
  </si>
  <si>
    <t>Предмет закупки (товары, работы, услуги)</t>
  </si>
  <si>
    <t>Цена за единицу товара, работ, услуг (тыс. руб.)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</si>
  <si>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</si>
  <si>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</si>
  <si>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</si>
  <si>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размещение заказов путем проведения торгов:</t>
  </si>
  <si>
    <t>размещение заказов без проведения торгов:</t>
  </si>
  <si>
    <t>Техника</t>
  </si>
  <si>
    <t>Форма 9ж - 2</t>
  </si>
  <si>
    <t>Информация о способах приобретения, стоимости и об объемах товаров необходимых для выполнения (оказания) регулируемых работ (услуг) в морских портах</t>
  </si>
  <si>
    <t>Поставщик (подрядная организация)</t>
  </si>
  <si>
    <t>запрос котировок</t>
  </si>
  <si>
    <t>конкурс начальная цена (стоимость) договора</t>
  </si>
  <si>
    <t>аукцион начальная цена (стоимость) договора</t>
  </si>
  <si>
    <t>Единственный поставщик (подрядчик)</t>
  </si>
  <si>
    <t>Металло-продукция</t>
  </si>
  <si>
    <t>Погрузка и выгрузка грузов</t>
  </si>
  <si>
    <t>Погрузка и выгрузка грузов, хранение (накопление)</t>
  </si>
  <si>
    <t>Приказ Федеральной службы по тарифам от 15.08.2008 № 144-т/7</t>
  </si>
  <si>
    <t>Приказ Федеральной службы по тарифам от 15.08.2008 № 144-т/8</t>
  </si>
  <si>
    <t>тел. (815 2) 48 06 44,  факс 42 31 27, E-mail:office@portmurmansk.ru</t>
  </si>
  <si>
    <t>ОАО «Мурманский морской торговый порт» (далее ОАО «ММТП») является одним из крупных портов Северо-западной части России и единственным не замерзающим российским портом , находящимся за Полярным кругом. ОАО «ММТП» для работы располагает 16 причалами общей протяженностью около 3 000 м. Длины и глубины у причалов позволяют принимать и ставить под грузовые операции суда с осадкой до 15,5 м., длиной более 265 м. Грузовые операции осуществляются круглосуточно, без выходных и праздничных дней, круглый год. Погрузочно-разгрузочные работы ведутся с использованием портальных кранов грузоподьемностью до 40 тн, мобильных кранов, погрузчиков вилочных, ковшовых и специальных грузоподьемностью от 1,5 до 45 тн. Перевалка апатитового концентрата, минеральных удобрений осуществляется через специализированный комплекс, с применением судопогрузочной машины ROXON производительностью 1200 тонн в час, оснащенной автоматической системой управления и устройствами для пылеподавления</t>
  </si>
  <si>
    <t>Импортные операции (тонны)*</t>
  </si>
  <si>
    <t>Экспортные операции (тонны)**</t>
  </si>
  <si>
    <t>* Графа 4 "Импортные операции" заполнена с учетом импортных и каботажных грузов, выгруженных с моря</t>
  </si>
  <si>
    <t>** Графа 5 "Экспортные операции" заполнена с учетом экспортных и каботажных грузов, погруженных на море</t>
  </si>
  <si>
    <t>Приказ Федеральной службы по тарифам РФ от 15.08.2008 № 144-т/7</t>
  </si>
  <si>
    <r>
      <t xml:space="preserve">предоставляемая </t>
    </r>
    <r>
      <rPr>
        <u val="single"/>
        <sz val="11"/>
        <rFont val="Times New Roman"/>
        <family val="1"/>
      </rPr>
      <t>Открытым акционерным обществом "Мурманский морской торговый порт"</t>
    </r>
  </si>
  <si>
    <r>
      <t xml:space="preserve">на территории </t>
    </r>
    <r>
      <rPr>
        <u val="single"/>
        <sz val="11"/>
        <rFont val="Times New Roman"/>
        <family val="1"/>
      </rPr>
      <t>Мурманской области</t>
    </r>
  </si>
  <si>
    <r>
      <t xml:space="preserve">сведения о юридическом лице: </t>
    </r>
    <r>
      <rPr>
        <u val="single"/>
        <sz val="11"/>
        <rFont val="Times New Roman"/>
        <family val="1"/>
      </rPr>
      <t>Открытое акционерное общество «Мурманский морской торговый порт»</t>
    </r>
  </si>
  <si>
    <t>*</t>
  </si>
  <si>
    <t>ООО "Металон"</t>
  </si>
  <si>
    <t xml:space="preserve">183024, г. Мурманск, Портовый проезд, д. 19, руководитель: генеральный директор Масько Александр Вадимович, </t>
  </si>
  <si>
    <t>Условия договора состоят из следующих основных разделов: преамбулы, предмета договора с обязанностью Оператора морского терминала (ОАО «ММТП»)  оказывать услуги  по перевалке, транспортно-экспедиционные услуги, иные дополнительные  услуги и работы, а Заказчика - поставить груз в согласованном Сторонами обьеме, за определенный период; обязанности сторон договора; охраны труда;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</si>
  <si>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>Прим.</t>
  </si>
  <si>
    <t>иное              (запрос предложения)</t>
  </si>
  <si>
    <t xml:space="preserve">Заказчик представляет в порт Заявку на оказание услуг по перевалке определенного  груза с указанием количества, сроков завоза/вывоза  в порт, вида перевозки, характеристик судов, особых свойств груза, а также указывает другие необходимые сведения для рассмотрения Оператором морского терминала возможностей для приема заявленного груза ,исходя из существующих мощностей и имеющихся лицензий на основные виды деятельности.
Заявка подается на бумажном носителе, направляется по почте, а так же при помощи факсимильной или электронной связи.  </t>
  </si>
  <si>
    <t xml:space="preserve">183024, г. Мурманск, Портовый проезд, д. 19, руководитель: </t>
  </si>
  <si>
    <t>Масько Александр Вадимович</t>
  </si>
  <si>
    <t>Станок токарно-винторезный CU-500MT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</si>
  <si>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</si>
  <si>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сортовой металлопрокат</t>
  </si>
  <si>
    <t>ООО "Либхерр-Русланд"</t>
  </si>
  <si>
    <t>Индекс (1)
0</t>
  </si>
  <si>
    <t>01.01.2014-31.03.2014</t>
  </si>
  <si>
    <t>Автотопливозаправщик    6619-28</t>
  </si>
  <si>
    <t>ООО "ГРУЗОМОБИЛЬ ПИТЕР"</t>
  </si>
  <si>
    <t>Договор №ММТП-14/168 от 11.02.2014</t>
  </si>
  <si>
    <t>Электрические колонки ККЭ-2-1-1000/630</t>
  </si>
  <si>
    <t>ЗАО "НОЭЗ"</t>
  </si>
  <si>
    <t>Договор №ММТП-14/431 от 05.03.2014</t>
  </si>
  <si>
    <t xml:space="preserve">Фронтальный погрузчик
Liebherr L566 2 plus 2
</t>
  </si>
  <si>
    <t>Договор №ММТП-14/473 от 25.03.2014</t>
  </si>
  <si>
    <t xml:space="preserve">Очистная машина 
GIPOREC R130C
</t>
  </si>
  <si>
    <t>ООО "Горные технологии"</t>
  </si>
  <si>
    <t>Договор №ММТП-14/474 от 25.03.2014</t>
  </si>
  <si>
    <t>Гидравлический грейфер S-HZG 2000.30</t>
  </si>
  <si>
    <t>ООО "Лонмади Санкт-петербург"</t>
  </si>
  <si>
    <t>Договор №ММТП-14/523 от 31.03.2014</t>
  </si>
  <si>
    <t>ООО "Машхимконструкция"</t>
  </si>
  <si>
    <t>Договор №ММТП-14/524 от 27.03.2014</t>
  </si>
  <si>
    <t>люк чугунный</t>
  </si>
  <si>
    <t>ЗАО "ПРИЗМА"</t>
  </si>
  <si>
    <t>Договор №ММТП-14/64 от 22.01.2014</t>
  </si>
  <si>
    <t>Договор №ММТП-14/101 от 29.01.2014</t>
  </si>
  <si>
    <t>Договор №ММТП-14/330 от 14.02.2014, №ММТП-14/331 от 13.02.2014</t>
  </si>
  <si>
    <t>Договор №ММТП-14/420 от 18.03.2014, №ММТП-14/515 от 25.03.2014</t>
  </si>
  <si>
    <t>ЗАО "ТД "Северствль-Инвест"</t>
  </si>
  <si>
    <t>Договор №ММТП-14/444 от 21.03.2014</t>
  </si>
  <si>
    <r>
      <t>за период 6</t>
    </r>
    <r>
      <rPr>
        <u val="single"/>
        <sz val="11"/>
        <rFont val="Times New Roman"/>
        <family val="1"/>
      </rPr>
      <t xml:space="preserve"> месяцев 2014 года</t>
    </r>
  </si>
  <si>
    <t>01.04.2014-30.06.2014</t>
  </si>
  <si>
    <t xml:space="preserve">Станка точильно-шлифовального модель ТШ-3 </t>
  </si>
  <si>
    <t>ЗАО "Концерн Промснабкомплект"</t>
  </si>
  <si>
    <t>Договор №ММТП-14/538 от 01.04.2014</t>
  </si>
  <si>
    <t>Расточно-наплавочный комплекс WS3 без наплавочного оборудования</t>
  </si>
  <si>
    <t>ООО "ПромСервисГрупп"</t>
  </si>
  <si>
    <t>Договор №ММТП-14/557 от 03.04.2014г.</t>
  </si>
  <si>
    <t xml:space="preserve">Договор №ММТП-14/854 от 03.06.14                             Договор №ММТП-14/861 от 03.06.14                             Договор №ММТП-14/884 от 30.05.14                                  Договор №ММТП-14/921 от 09.06.14 </t>
  </si>
  <si>
    <t xml:space="preserve">Договор №ММТП-14/660 от 28.04.14                       </t>
  </si>
  <si>
    <t xml:space="preserve">Вилочный погрузчик "Kalmar" DCE160-12 </t>
  </si>
  <si>
    <t>ООО Карготек РУС</t>
  </si>
  <si>
    <t>Договор №ММТП-14/588 от 07.04.2014</t>
  </si>
  <si>
    <t>Магнитный сепаратор 16 РСВ 9</t>
  </si>
  <si>
    <t>ООО Управляющая компания ВЕГА-ПРО</t>
  </si>
  <si>
    <t>Договор №ММТП-14/771 от 21.05.2014</t>
  </si>
  <si>
    <t>Грейфер марка 16-Л2-Пр-В</t>
  </si>
  <si>
    <t>Ražošanas komercfirma "BLESTE"SIA</t>
  </si>
  <si>
    <t>Договор №ММТП-14/896-189Н от 30.06.2014</t>
  </si>
  <si>
    <t>Автомобиль грузопассажирский "22278D" Ford Transit</t>
  </si>
  <si>
    <t>ООО "Аларм-моторс Озерки"</t>
  </si>
  <si>
    <t>Договор №ММТП-14/918 от 30.06.2014</t>
  </si>
  <si>
    <t xml:space="preserve">Фронтальный погрузчик
Liebherr L524 2 plus 1
</t>
  </si>
  <si>
    <t>Договор №ММТП-14/717 от 12.05.2014</t>
  </si>
  <si>
    <t>Ковшовый погрузчик с поворотной стрелой</t>
  </si>
  <si>
    <t>ООО СДТ-Импэкс</t>
  </si>
  <si>
    <t>Договор №ММТП-14/799 от 16.06.2014</t>
  </si>
  <si>
    <r>
      <t xml:space="preserve">за период </t>
    </r>
    <r>
      <rPr>
        <u val="single"/>
        <sz val="11"/>
        <rFont val="Times New Roman"/>
        <family val="1"/>
      </rPr>
      <t>6 месяцев 2014 года</t>
    </r>
  </si>
  <si>
    <t>Индекс (2)                                                                                                                                                                                                                                                                                                                                                                                                                                                                                                                                                                                                   
6 (тех. возможности порта, отсутствие лицензии на перевалку опасных грузов, не относ. к 4 и 9 классу опасности )</t>
  </si>
  <si>
    <t>01.01.2014-30.06.2014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</si>
  <si>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кодекса, положений Договора, заключенного между Оператором морского терминала и Заказчиком; Общих и специальных правил перевозки грузов морем, Федерального закона от 08.11.2007 № 261-ФЗ "О морских портах и внесении изменений в отдельные законодательные акты РФ" , Федерального закона  от 10.01.2003   № 18-ФЗ «Устав железнодорожного транспорта РФ», Свода обычаев Мурманского морского торгового порта, Обязательных Постановлений морской администрации порта Мурманск и других нормативных актов, действующих на транспорте.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</si>
</sst>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wrapText="1"/>
    </xf>
    <xf numFmtId="164" fontId="48" fillId="0" borderId="0" xfId="60" applyNumberFormat="1" applyFont="1" applyFill="1" applyAlignment="1">
      <alignment/>
    </xf>
    <xf numFmtId="164" fontId="48" fillId="0" borderId="0" xfId="0" applyNumberFormat="1" applyFont="1" applyAlignment="1">
      <alignment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vertical="top" wrapText="1"/>
    </xf>
    <xf numFmtId="164" fontId="48" fillId="0" borderId="0" xfId="60" applyNumberFormat="1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7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164" fontId="2" fillId="0" borderId="10" xfId="60" applyNumberFormat="1" applyFont="1" applyFill="1" applyBorder="1" applyAlignment="1">
      <alignment horizontal="center" vertical="center" wrapText="1"/>
    </xf>
    <xf numFmtId="164" fontId="2" fillId="0" borderId="10" xfId="60" applyNumberFormat="1" applyFont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4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3" fontId="48" fillId="0" borderId="11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48" fillId="0" borderId="11" xfId="60" applyNumberFormat="1" applyFont="1" applyBorder="1" applyAlignment="1">
      <alignment horizontal="center" vertical="top" wrapText="1"/>
    </xf>
    <xf numFmtId="2" fontId="48" fillId="0" borderId="11" xfId="6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4" fontId="48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top" wrapText="1"/>
    </xf>
    <xf numFmtId="4" fontId="48" fillId="33" borderId="10" xfId="0" applyNumberFormat="1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/>
    </xf>
    <xf numFmtId="3" fontId="48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5.7109375" style="3" bestFit="1" customWidth="1"/>
    <col min="2" max="2" width="31.28125" style="3" customWidth="1"/>
    <col min="3" max="3" width="32.28125" style="3" customWidth="1"/>
    <col min="4" max="6" width="20.421875" style="3" customWidth="1"/>
    <col min="7" max="16384" width="9.140625" style="3" customWidth="1"/>
  </cols>
  <sheetData>
    <row r="1" ht="15">
      <c r="F1" s="1" t="s">
        <v>6</v>
      </c>
    </row>
    <row r="2" ht="15">
      <c r="F2" s="1"/>
    </row>
    <row r="3" spans="1:6" ht="32.25" customHeight="1">
      <c r="A3" s="60" t="s">
        <v>7</v>
      </c>
      <c r="B3" s="60"/>
      <c r="C3" s="60"/>
      <c r="D3" s="60"/>
      <c r="E3" s="60"/>
      <c r="F3" s="60"/>
    </row>
    <row r="4" ht="15">
      <c r="A4" s="2"/>
    </row>
    <row r="5" s="13" customFormat="1" ht="15">
      <c r="A5" s="13" t="s">
        <v>61</v>
      </c>
    </row>
    <row r="6" s="13" customFormat="1" ht="15">
      <c r="A6" s="13" t="s">
        <v>8</v>
      </c>
    </row>
    <row r="7" s="13" customFormat="1" ht="15">
      <c r="A7" s="13" t="s">
        <v>62</v>
      </c>
    </row>
    <row r="8" s="13" customFormat="1" ht="15">
      <c r="A8" s="13" t="s">
        <v>9</v>
      </c>
    </row>
    <row r="9" s="13" customFormat="1" ht="15">
      <c r="A9" s="13" t="s">
        <v>103</v>
      </c>
    </row>
    <row r="10" s="13" customFormat="1" ht="15">
      <c r="A10" s="13" t="s">
        <v>63</v>
      </c>
    </row>
    <row r="11" spans="1:4" s="13" customFormat="1" ht="15">
      <c r="A11" s="21" t="s">
        <v>66</v>
      </c>
      <c r="C11" s="22"/>
      <c r="D11" s="22"/>
    </row>
    <row r="12" s="13" customFormat="1" ht="15">
      <c r="A12" s="15" t="s">
        <v>54</v>
      </c>
    </row>
    <row r="13" s="13" customFormat="1" ht="15">
      <c r="A13" s="13" t="s">
        <v>10</v>
      </c>
    </row>
    <row r="14" ht="15">
      <c r="A14" s="2"/>
    </row>
    <row r="15" spans="1:6" ht="32.25" customHeight="1">
      <c r="A15" s="61" t="s">
        <v>0</v>
      </c>
      <c r="B15" s="61" t="s">
        <v>1</v>
      </c>
      <c r="C15" s="61" t="s">
        <v>2</v>
      </c>
      <c r="D15" s="61" t="s">
        <v>3</v>
      </c>
      <c r="E15" s="61"/>
      <c r="F15" s="61"/>
    </row>
    <row r="16" spans="1:6" ht="15">
      <c r="A16" s="61"/>
      <c r="B16" s="61"/>
      <c r="C16" s="61"/>
      <c r="D16" s="61" t="s">
        <v>4</v>
      </c>
      <c r="E16" s="61"/>
      <c r="F16" s="61" t="s">
        <v>5</v>
      </c>
    </row>
    <row r="17" spans="1:6" ht="60.75" customHeight="1">
      <c r="A17" s="61"/>
      <c r="B17" s="61"/>
      <c r="C17" s="61"/>
      <c r="D17" s="34" t="s">
        <v>56</v>
      </c>
      <c r="E17" s="34" t="s">
        <v>57</v>
      </c>
      <c r="F17" s="61"/>
    </row>
    <row r="18" spans="1:6" ht="15">
      <c r="A18" s="34">
        <v>1</v>
      </c>
      <c r="B18" s="34">
        <v>2</v>
      </c>
      <c r="C18" s="34">
        <v>3</v>
      </c>
      <c r="D18" s="34">
        <v>4</v>
      </c>
      <c r="E18" s="34">
        <v>5</v>
      </c>
      <c r="F18" s="34">
        <v>6</v>
      </c>
    </row>
    <row r="19" spans="1:6" ht="30">
      <c r="A19" s="18">
        <v>1</v>
      </c>
      <c r="B19" s="12" t="s">
        <v>50</v>
      </c>
      <c r="C19" s="12" t="s">
        <v>52</v>
      </c>
      <c r="D19" s="26">
        <f>75103+184191</f>
        <v>259294</v>
      </c>
      <c r="E19" s="26">
        <f>41337+8044043</f>
        <v>8085380</v>
      </c>
      <c r="F19" s="18">
        <v>0</v>
      </c>
    </row>
    <row r="20" spans="1:6" ht="30">
      <c r="A20" s="18">
        <v>2</v>
      </c>
      <c r="B20" s="12" t="s">
        <v>11</v>
      </c>
      <c r="C20" s="12" t="s">
        <v>53</v>
      </c>
      <c r="D20" s="27">
        <f>D19</f>
        <v>259294</v>
      </c>
      <c r="E20" s="27">
        <f>E19-565543.18</f>
        <v>7519836.82</v>
      </c>
      <c r="F20" s="18">
        <v>0</v>
      </c>
    </row>
    <row r="21" spans="1:6" ht="15">
      <c r="A21" s="8"/>
      <c r="B21" s="9"/>
      <c r="C21" s="9"/>
      <c r="D21" s="10"/>
      <c r="E21" s="10"/>
      <c r="F21" s="8"/>
    </row>
    <row r="22" ht="15">
      <c r="A22" s="11" t="s">
        <v>58</v>
      </c>
    </row>
    <row r="23" ht="15">
      <c r="A23" s="11" t="s">
        <v>59</v>
      </c>
    </row>
    <row r="24" ht="15">
      <c r="E24" s="7"/>
    </row>
    <row r="25" ht="15">
      <c r="E25" s="6"/>
    </row>
  </sheetData>
  <sheetProtection/>
  <mergeCells count="7">
    <mergeCell ref="A3:F3"/>
    <mergeCell ref="A15:A17"/>
    <mergeCell ref="B15:B17"/>
    <mergeCell ref="C15:C17"/>
    <mergeCell ref="D15:F15"/>
    <mergeCell ref="D16:E16"/>
    <mergeCell ref="F16:F17"/>
  </mergeCells>
  <printOptions/>
  <pageMargins left="0.7086614173228347" right="0.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="90" zoomScaleNormal="90" zoomScalePageLayoutView="0" workbookViewId="0" topLeftCell="A1">
      <selection activeCell="B22" sqref="B22"/>
    </sheetView>
  </sheetViews>
  <sheetFormatPr defaultColWidth="9.140625" defaultRowHeight="15"/>
  <cols>
    <col min="1" max="1" width="5.7109375" style="13" bestFit="1" customWidth="1"/>
    <col min="2" max="2" width="61.28125" style="13" customWidth="1"/>
    <col min="3" max="3" width="10.421875" style="13" customWidth="1"/>
    <col min="4" max="4" width="17.8515625" style="13" customWidth="1"/>
    <col min="5" max="5" width="18.7109375" style="13" customWidth="1"/>
    <col min="6" max="7" width="11.57421875" style="13" customWidth="1"/>
    <col min="8" max="8" width="14.00390625" style="13" customWidth="1"/>
    <col min="9" max="9" width="15.421875" style="13" customWidth="1"/>
    <col min="10" max="16384" width="9.140625" style="13" customWidth="1"/>
  </cols>
  <sheetData>
    <row r="1" ht="15">
      <c r="I1" s="14" t="s">
        <v>18</v>
      </c>
    </row>
    <row r="3" spans="1:9" ht="30.75" customHeight="1">
      <c r="A3" s="62" t="s">
        <v>19</v>
      </c>
      <c r="B3" s="62"/>
      <c r="C3" s="62"/>
      <c r="D3" s="62"/>
      <c r="E3" s="62"/>
      <c r="F3" s="62"/>
      <c r="G3" s="62"/>
      <c r="H3" s="62"/>
      <c r="I3" s="62"/>
    </row>
    <row r="5" ht="15">
      <c r="A5" s="13" t="s">
        <v>61</v>
      </c>
    </row>
    <row r="6" ht="15">
      <c r="A6" s="13" t="s">
        <v>8</v>
      </c>
    </row>
    <row r="7" ht="15">
      <c r="A7" s="13" t="s">
        <v>62</v>
      </c>
    </row>
    <row r="8" ht="15">
      <c r="A8" s="13" t="s">
        <v>9</v>
      </c>
    </row>
    <row r="9" ht="15">
      <c r="A9" s="13" t="s">
        <v>103</v>
      </c>
    </row>
    <row r="10" ht="15">
      <c r="A10" s="13" t="s">
        <v>63</v>
      </c>
    </row>
    <row r="11" spans="1:5" ht="15">
      <c r="A11" s="21" t="s">
        <v>66</v>
      </c>
      <c r="B11" s="22"/>
      <c r="C11" s="22"/>
      <c r="D11" s="22"/>
      <c r="E11" s="22"/>
    </row>
    <row r="12" ht="15">
      <c r="A12" s="15" t="s">
        <v>54</v>
      </c>
    </row>
    <row r="13" ht="15">
      <c r="A13" s="13" t="s">
        <v>10</v>
      </c>
    </row>
    <row r="15" spans="1:9" ht="92.25" customHeight="1">
      <c r="A15" s="16" t="s">
        <v>0</v>
      </c>
      <c r="B15" s="16" t="s">
        <v>12</v>
      </c>
      <c r="C15" s="16" t="s">
        <v>13</v>
      </c>
      <c r="D15" s="16" t="s">
        <v>14</v>
      </c>
      <c r="E15" s="16" t="s">
        <v>15</v>
      </c>
      <c r="F15" s="63" t="s">
        <v>20</v>
      </c>
      <c r="G15" s="63"/>
      <c r="H15" s="16" t="s">
        <v>16</v>
      </c>
      <c r="I15" s="16" t="s">
        <v>17</v>
      </c>
    </row>
    <row r="16" spans="1:9" ht="15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64">
        <v>6</v>
      </c>
      <c r="G16" s="64"/>
      <c r="H16" s="17">
        <v>7</v>
      </c>
      <c r="I16" s="17">
        <v>8</v>
      </c>
    </row>
    <row r="17" spans="1:12" ht="270">
      <c r="A17" s="45">
        <v>1</v>
      </c>
      <c r="B17" s="32" t="s">
        <v>55</v>
      </c>
      <c r="C17" s="33">
        <v>32</v>
      </c>
      <c r="D17" s="45">
        <v>32</v>
      </c>
      <c r="E17" s="45">
        <v>25</v>
      </c>
      <c r="F17" s="45" t="s">
        <v>77</v>
      </c>
      <c r="G17" s="45" t="s">
        <v>131</v>
      </c>
      <c r="H17" s="45">
        <v>1</v>
      </c>
      <c r="I17" s="45" t="s">
        <v>132</v>
      </c>
      <c r="L17" s="13" t="s">
        <v>74</v>
      </c>
    </row>
    <row r="19" ht="15">
      <c r="A19" s="13" t="s">
        <v>22</v>
      </c>
    </row>
    <row r="20" ht="15">
      <c r="A20" s="13" t="s">
        <v>21</v>
      </c>
    </row>
  </sheetData>
  <sheetProtection/>
  <mergeCells count="3">
    <mergeCell ref="A3:I3"/>
    <mergeCell ref="F15:G15"/>
    <mergeCell ref="F16:G16"/>
  </mergeCells>
  <printOptions/>
  <pageMargins left="0.5905511811023623" right="0.5511811023622047" top="0.35" bottom="0.25" header="0.31496062992125984" footer="0.31496062992125984"/>
  <pageSetup fitToHeight="2"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="90" zoomScaleNormal="90" zoomScalePageLayoutView="0" workbookViewId="0" topLeftCell="A1">
      <selection activeCell="D18" sqref="D18"/>
    </sheetView>
  </sheetViews>
  <sheetFormatPr defaultColWidth="9.140625" defaultRowHeight="15"/>
  <cols>
    <col min="1" max="1" width="5.421875" style="3" customWidth="1"/>
    <col min="2" max="2" width="26.28125" style="3" customWidth="1"/>
    <col min="3" max="6" width="35.7109375" style="3" customWidth="1"/>
    <col min="7" max="16384" width="9.140625" style="3" customWidth="1"/>
  </cols>
  <sheetData>
    <row r="1" spans="5:6" ht="15">
      <c r="E1" s="1"/>
      <c r="F1" s="1" t="s">
        <v>30</v>
      </c>
    </row>
    <row r="3" spans="1:6" ht="15">
      <c r="A3" s="60" t="s">
        <v>31</v>
      </c>
      <c r="B3" s="60"/>
      <c r="C3" s="60"/>
      <c r="D3" s="60"/>
      <c r="E3" s="60"/>
      <c r="F3" s="60"/>
    </row>
    <row r="5" ht="15">
      <c r="A5" s="13" t="s">
        <v>61</v>
      </c>
    </row>
    <row r="6" ht="15">
      <c r="A6" s="13" t="s">
        <v>8</v>
      </c>
    </row>
    <row r="7" ht="15">
      <c r="A7" s="13" t="s">
        <v>62</v>
      </c>
    </row>
    <row r="8" ht="15">
      <c r="A8" s="13" t="s">
        <v>9</v>
      </c>
    </row>
    <row r="9" ht="15">
      <c r="A9" s="13" t="s">
        <v>103</v>
      </c>
    </row>
    <row r="10" spans="1:4" ht="15">
      <c r="A10" s="13" t="s">
        <v>63</v>
      </c>
      <c r="B10" s="23"/>
      <c r="C10" s="23"/>
      <c r="D10" s="23"/>
    </row>
    <row r="11" spans="1:4" ht="15">
      <c r="A11" s="21" t="s">
        <v>66</v>
      </c>
      <c r="B11" s="23"/>
      <c r="C11" s="23"/>
      <c r="D11" s="23"/>
    </row>
    <row r="12" ht="15">
      <c r="A12" s="15" t="s">
        <v>54</v>
      </c>
    </row>
    <row r="13" ht="15">
      <c r="A13" s="13" t="s">
        <v>10</v>
      </c>
    </row>
    <row r="15" spans="1:7" ht="15" customHeight="1">
      <c r="A15" s="65" t="s">
        <v>29</v>
      </c>
      <c r="B15" s="65" t="s">
        <v>23</v>
      </c>
      <c r="C15" s="63" t="s">
        <v>24</v>
      </c>
      <c r="D15" s="63"/>
      <c r="E15" s="63"/>
      <c r="F15" s="63"/>
      <c r="G15" s="5"/>
    </row>
    <row r="16" spans="1:7" ht="90">
      <c r="A16" s="66"/>
      <c r="B16" s="66"/>
      <c r="C16" s="45" t="s">
        <v>25</v>
      </c>
      <c r="D16" s="45" t="s">
        <v>26</v>
      </c>
      <c r="E16" s="45" t="s">
        <v>27</v>
      </c>
      <c r="F16" s="45" t="s">
        <v>28</v>
      </c>
      <c r="G16" s="5"/>
    </row>
    <row r="17" spans="1:7" ht="15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"/>
    </row>
    <row r="18" spans="1:7" ht="294" customHeight="1">
      <c r="A18" s="45">
        <v>1</v>
      </c>
      <c r="B18" s="45" t="s">
        <v>51</v>
      </c>
      <c r="C18" s="45" t="s">
        <v>60</v>
      </c>
      <c r="D18" s="31" t="s">
        <v>67</v>
      </c>
      <c r="E18" s="31" t="s">
        <v>70</v>
      </c>
      <c r="F18" s="31" t="s">
        <v>133</v>
      </c>
      <c r="G18" s="4"/>
    </row>
  </sheetData>
  <sheetProtection/>
  <mergeCells count="4">
    <mergeCell ref="A3:F3"/>
    <mergeCell ref="A15:A16"/>
    <mergeCell ref="B15:B16"/>
    <mergeCell ref="C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4.28125" style="19" customWidth="1"/>
    <col min="2" max="2" width="12.8515625" style="19" customWidth="1"/>
    <col min="3" max="4" width="15.7109375" style="19" customWidth="1"/>
    <col min="5" max="5" width="12.7109375" style="19" customWidth="1"/>
    <col min="6" max="7" width="15.7109375" style="19" customWidth="1"/>
    <col min="8" max="8" width="28.140625" style="19" customWidth="1"/>
    <col min="9" max="9" width="15.8515625" style="19" customWidth="1"/>
    <col min="10" max="10" width="16.00390625" style="19" customWidth="1"/>
    <col min="11" max="11" width="11.28125" style="19" customWidth="1"/>
    <col min="12" max="12" width="10.00390625" style="19" customWidth="1"/>
    <col min="13" max="13" width="12.57421875" style="19" customWidth="1"/>
    <col min="14" max="14" width="29.140625" style="19" customWidth="1"/>
    <col min="15" max="15" width="18.8515625" style="19" customWidth="1"/>
    <col min="16" max="16" width="8.140625" style="19" customWidth="1"/>
    <col min="17" max="17" width="18.421875" style="19" customWidth="1"/>
    <col min="18" max="16384" width="9.140625" style="19" customWidth="1"/>
  </cols>
  <sheetData>
    <row r="1" s="13" customFormat="1" ht="15">
      <c r="P1" s="13" t="s">
        <v>42</v>
      </c>
    </row>
    <row r="2" s="13" customFormat="1" ht="15"/>
    <row r="3" spans="1:16" s="20" customFormat="1" ht="15" customHeight="1">
      <c r="A3" s="70" t="s">
        <v>43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s="13" customFormat="1" ht="7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ht="17.25" customHeight="1">
      <c r="A5" s="13" t="s">
        <v>61</v>
      </c>
    </row>
    <row r="6" ht="15">
      <c r="A6" s="13" t="s">
        <v>8</v>
      </c>
    </row>
    <row r="7" ht="15">
      <c r="A7" s="13" t="s">
        <v>62</v>
      </c>
    </row>
    <row r="8" ht="15">
      <c r="A8" s="13" t="s">
        <v>9</v>
      </c>
    </row>
    <row r="9" ht="15">
      <c r="A9" s="13" t="s">
        <v>130</v>
      </c>
    </row>
    <row r="10" spans="1:8" ht="15">
      <c r="A10" s="22" t="s">
        <v>63</v>
      </c>
      <c r="B10" s="28"/>
      <c r="C10" s="28"/>
      <c r="D10" s="28"/>
      <c r="E10" s="28"/>
      <c r="F10" s="28"/>
      <c r="G10" s="28"/>
      <c r="H10" s="28"/>
    </row>
    <row r="11" spans="1:8" ht="15">
      <c r="A11" s="21" t="s">
        <v>71</v>
      </c>
      <c r="B11" s="28"/>
      <c r="C11" s="28"/>
      <c r="D11" s="28"/>
      <c r="E11" s="28"/>
      <c r="F11" s="22" t="s">
        <v>72</v>
      </c>
      <c r="G11" s="22"/>
      <c r="H11" s="22"/>
    </row>
    <row r="12" ht="15">
      <c r="A12" s="15" t="s">
        <v>54</v>
      </c>
    </row>
    <row r="13" ht="15">
      <c r="A13" s="13" t="s">
        <v>10</v>
      </c>
    </row>
    <row r="14" ht="9" customHeight="1"/>
    <row r="15" spans="1:16" ht="43.5" customHeight="1">
      <c r="A15" s="71" t="s">
        <v>0</v>
      </c>
      <c r="B15" s="67" t="s">
        <v>32</v>
      </c>
      <c r="C15" s="67" t="s">
        <v>33</v>
      </c>
      <c r="D15" s="67"/>
      <c r="E15" s="67"/>
      <c r="F15" s="67"/>
      <c r="G15" s="67"/>
      <c r="H15" s="68" t="s">
        <v>34</v>
      </c>
      <c r="I15" s="68"/>
      <c r="J15" s="68" t="s">
        <v>35</v>
      </c>
      <c r="K15" s="68" t="s">
        <v>36</v>
      </c>
      <c r="L15" s="68"/>
      <c r="M15" s="67" t="s">
        <v>37</v>
      </c>
      <c r="N15" s="67" t="s">
        <v>44</v>
      </c>
      <c r="O15" s="67" t="s">
        <v>38</v>
      </c>
      <c r="P15" s="67" t="s">
        <v>68</v>
      </c>
    </row>
    <row r="16" spans="1:16" ht="30.75" customHeight="1">
      <c r="A16" s="72"/>
      <c r="B16" s="67"/>
      <c r="C16" s="67" t="s">
        <v>39</v>
      </c>
      <c r="D16" s="67"/>
      <c r="E16" s="67" t="s">
        <v>40</v>
      </c>
      <c r="F16" s="67"/>
      <c r="G16" s="67"/>
      <c r="H16" s="68" t="s">
        <v>41</v>
      </c>
      <c r="I16" s="69" t="s">
        <v>49</v>
      </c>
      <c r="J16" s="68"/>
      <c r="K16" s="68" t="s">
        <v>41</v>
      </c>
      <c r="L16" s="68" t="s">
        <v>49</v>
      </c>
      <c r="M16" s="67"/>
      <c r="N16" s="67"/>
      <c r="O16" s="67"/>
      <c r="P16" s="67"/>
    </row>
    <row r="17" spans="1:16" ht="59.25" customHeight="1">
      <c r="A17" s="73"/>
      <c r="B17" s="67"/>
      <c r="C17" s="47" t="s">
        <v>46</v>
      </c>
      <c r="D17" s="47" t="s">
        <v>47</v>
      </c>
      <c r="E17" s="47" t="s">
        <v>45</v>
      </c>
      <c r="F17" s="47" t="s">
        <v>48</v>
      </c>
      <c r="G17" s="47" t="s">
        <v>69</v>
      </c>
      <c r="H17" s="68"/>
      <c r="I17" s="69"/>
      <c r="J17" s="68"/>
      <c r="K17" s="68"/>
      <c r="L17" s="68"/>
      <c r="M17" s="67"/>
      <c r="N17" s="67"/>
      <c r="O17" s="67"/>
      <c r="P17" s="67"/>
    </row>
    <row r="18" spans="1:16" ht="15">
      <c r="A18" s="25">
        <v>1</v>
      </c>
      <c r="B18" s="44">
        <v>2</v>
      </c>
      <c r="C18" s="44">
        <v>3</v>
      </c>
      <c r="D18" s="44">
        <v>4</v>
      </c>
      <c r="E18" s="44">
        <v>5</v>
      </c>
      <c r="F18" s="44">
        <v>6</v>
      </c>
      <c r="G18" s="44">
        <v>7</v>
      </c>
      <c r="H18" s="44">
        <v>8</v>
      </c>
      <c r="I18" s="44">
        <v>9</v>
      </c>
      <c r="J18" s="44">
        <v>10</v>
      </c>
      <c r="K18" s="44">
        <v>11</v>
      </c>
      <c r="L18" s="44">
        <v>12</v>
      </c>
      <c r="M18" s="44">
        <v>13</v>
      </c>
      <c r="N18" s="44">
        <v>14</v>
      </c>
      <c r="O18" s="44">
        <v>15</v>
      </c>
      <c r="P18" s="44">
        <v>16</v>
      </c>
    </row>
    <row r="19" spans="1:16" ht="31.5" customHeight="1">
      <c r="A19" s="29">
        <v>1</v>
      </c>
      <c r="B19" s="30" t="s">
        <v>78</v>
      </c>
      <c r="C19" s="44">
        <v>0</v>
      </c>
      <c r="D19" s="44">
        <v>0</v>
      </c>
      <c r="E19" s="44">
        <v>0</v>
      </c>
      <c r="F19" s="44">
        <v>0</v>
      </c>
      <c r="G19" s="44" t="s">
        <v>64</v>
      </c>
      <c r="H19" s="44" t="s">
        <v>79</v>
      </c>
      <c r="I19" s="35">
        <v>0</v>
      </c>
      <c r="J19" s="36">
        <v>4008</v>
      </c>
      <c r="K19" s="35">
        <v>1</v>
      </c>
      <c r="L19" s="35">
        <v>0</v>
      </c>
      <c r="M19" s="37">
        <v>4008</v>
      </c>
      <c r="N19" s="38" t="s">
        <v>80</v>
      </c>
      <c r="O19" s="39" t="s">
        <v>81</v>
      </c>
      <c r="P19" s="44"/>
    </row>
    <row r="20" spans="1:16" ht="31.5" customHeight="1">
      <c r="A20" s="29">
        <v>2</v>
      </c>
      <c r="B20" s="30" t="s">
        <v>78</v>
      </c>
      <c r="C20" s="44">
        <v>0</v>
      </c>
      <c r="D20" s="44">
        <v>0</v>
      </c>
      <c r="E20" s="44">
        <v>0</v>
      </c>
      <c r="F20" s="44">
        <v>0</v>
      </c>
      <c r="G20" s="44" t="s">
        <v>64</v>
      </c>
      <c r="H20" s="44" t="s">
        <v>82</v>
      </c>
      <c r="I20" s="35">
        <v>0</v>
      </c>
      <c r="J20" s="40">
        <v>119.888</v>
      </c>
      <c r="K20" s="35">
        <v>20</v>
      </c>
      <c r="L20" s="35">
        <v>0</v>
      </c>
      <c r="M20" s="37">
        <v>2397.76</v>
      </c>
      <c r="N20" s="38" t="s">
        <v>83</v>
      </c>
      <c r="O20" s="39" t="s">
        <v>84</v>
      </c>
      <c r="P20" s="44"/>
    </row>
    <row r="21" spans="1:16" ht="31.5" customHeight="1">
      <c r="A21" s="29">
        <v>3</v>
      </c>
      <c r="B21" s="30" t="s">
        <v>78</v>
      </c>
      <c r="C21" s="44">
        <v>0</v>
      </c>
      <c r="D21" s="44">
        <v>0</v>
      </c>
      <c r="E21" s="44">
        <v>0</v>
      </c>
      <c r="F21" s="44">
        <v>0</v>
      </c>
      <c r="G21" s="44" t="s">
        <v>64</v>
      </c>
      <c r="H21" s="44" t="s">
        <v>85</v>
      </c>
      <c r="I21" s="35">
        <v>0</v>
      </c>
      <c r="J21" s="41">
        <v>12509.8</v>
      </c>
      <c r="K21" s="35">
        <v>3</v>
      </c>
      <c r="L21" s="35">
        <v>0</v>
      </c>
      <c r="M21" s="37">
        <v>37529.41</v>
      </c>
      <c r="N21" s="42" t="s">
        <v>76</v>
      </c>
      <c r="O21" s="39" t="s">
        <v>86</v>
      </c>
      <c r="P21" s="44"/>
    </row>
    <row r="22" spans="1:16" ht="31.5" customHeight="1">
      <c r="A22" s="29">
        <v>4</v>
      </c>
      <c r="B22" s="30" t="s">
        <v>78</v>
      </c>
      <c r="C22" s="44">
        <v>0</v>
      </c>
      <c r="D22" s="44">
        <v>0</v>
      </c>
      <c r="E22" s="44">
        <v>0</v>
      </c>
      <c r="F22" s="44">
        <v>0</v>
      </c>
      <c r="G22" s="44" t="s">
        <v>64</v>
      </c>
      <c r="H22" s="44" t="s">
        <v>87</v>
      </c>
      <c r="I22" s="35">
        <v>0</v>
      </c>
      <c r="J22" s="37">
        <v>44756.1</v>
      </c>
      <c r="K22" s="35">
        <v>1</v>
      </c>
      <c r="L22" s="35">
        <v>0</v>
      </c>
      <c r="M22" s="37">
        <v>44756.1</v>
      </c>
      <c r="N22" s="42" t="s">
        <v>88</v>
      </c>
      <c r="O22" s="39" t="s">
        <v>89</v>
      </c>
      <c r="P22" s="44"/>
    </row>
    <row r="23" spans="1:16" ht="31.5" customHeight="1">
      <c r="A23" s="29">
        <v>5</v>
      </c>
      <c r="B23" s="30" t="s">
        <v>78</v>
      </c>
      <c r="C23" s="44"/>
      <c r="D23" s="44"/>
      <c r="E23" s="44"/>
      <c r="F23" s="44"/>
      <c r="G23" s="44"/>
      <c r="H23" s="44" t="s">
        <v>90</v>
      </c>
      <c r="I23" s="35">
        <v>0</v>
      </c>
      <c r="J23" s="37">
        <v>1490</v>
      </c>
      <c r="K23" s="35">
        <v>3</v>
      </c>
      <c r="L23" s="35">
        <v>0</v>
      </c>
      <c r="M23" s="37">
        <v>4470</v>
      </c>
      <c r="N23" s="42" t="s">
        <v>91</v>
      </c>
      <c r="O23" s="39" t="s">
        <v>92</v>
      </c>
      <c r="P23" s="44"/>
    </row>
    <row r="24" spans="1:16" ht="31.5" customHeight="1">
      <c r="A24" s="29">
        <v>6</v>
      </c>
      <c r="B24" s="30" t="str">
        <f aca="true" t="shared" si="0" ref="B24:B29">B23</f>
        <v>01.01.2014-31.03.2014</v>
      </c>
      <c r="C24" s="44">
        <v>0</v>
      </c>
      <c r="D24" s="44">
        <v>0</v>
      </c>
      <c r="E24" s="44">
        <v>0</v>
      </c>
      <c r="F24" s="44">
        <v>0</v>
      </c>
      <c r="G24" s="44" t="s">
        <v>64</v>
      </c>
      <c r="H24" s="44" t="s">
        <v>73</v>
      </c>
      <c r="I24" s="35">
        <v>0</v>
      </c>
      <c r="J24" s="37">
        <v>1212</v>
      </c>
      <c r="K24" s="35">
        <v>1</v>
      </c>
      <c r="L24" s="35">
        <v>0</v>
      </c>
      <c r="M24" s="37">
        <v>1212</v>
      </c>
      <c r="N24" s="42" t="s">
        <v>93</v>
      </c>
      <c r="O24" s="39" t="s">
        <v>94</v>
      </c>
      <c r="P24" s="44"/>
    </row>
    <row r="25" spans="1:16" ht="31.5" customHeight="1">
      <c r="A25" s="29">
        <v>7</v>
      </c>
      <c r="B25" s="30" t="str">
        <f t="shared" si="0"/>
        <v>01.01.2014-31.03.2014</v>
      </c>
      <c r="C25" s="44">
        <v>0</v>
      </c>
      <c r="D25" s="44">
        <v>0</v>
      </c>
      <c r="E25" s="44">
        <v>0</v>
      </c>
      <c r="F25" s="44" t="s">
        <v>64</v>
      </c>
      <c r="G25" s="44">
        <v>0</v>
      </c>
      <c r="H25" s="44">
        <v>0</v>
      </c>
      <c r="I25" s="35" t="s">
        <v>95</v>
      </c>
      <c r="J25" s="37">
        <v>14.82</v>
      </c>
      <c r="K25" s="35">
        <v>0</v>
      </c>
      <c r="L25" s="35">
        <v>4</v>
      </c>
      <c r="M25" s="37">
        <f>J25*L25</f>
        <v>59.28</v>
      </c>
      <c r="N25" s="42" t="s">
        <v>96</v>
      </c>
      <c r="O25" s="39" t="s">
        <v>97</v>
      </c>
      <c r="P25" s="44"/>
    </row>
    <row r="26" spans="1:16" ht="31.5" customHeight="1">
      <c r="A26" s="29">
        <v>8</v>
      </c>
      <c r="B26" s="30" t="str">
        <f>B25</f>
        <v>01.01.2014-31.03.2014</v>
      </c>
      <c r="C26" s="44">
        <v>0</v>
      </c>
      <c r="D26" s="44">
        <v>0</v>
      </c>
      <c r="E26" s="44">
        <v>0</v>
      </c>
      <c r="F26" s="44" t="s">
        <v>64</v>
      </c>
      <c r="G26" s="44">
        <v>0</v>
      </c>
      <c r="H26" s="44">
        <v>0</v>
      </c>
      <c r="I26" s="35" t="s">
        <v>75</v>
      </c>
      <c r="J26" s="37">
        <f>M26/L26</f>
        <v>36</v>
      </c>
      <c r="K26" s="35">
        <v>0</v>
      </c>
      <c r="L26" s="35">
        <v>0.5</v>
      </c>
      <c r="M26" s="37">
        <v>18</v>
      </c>
      <c r="N26" s="42" t="s">
        <v>65</v>
      </c>
      <c r="O26" s="39" t="s">
        <v>98</v>
      </c>
      <c r="P26" s="44"/>
    </row>
    <row r="27" spans="1:16" ht="51.75" customHeight="1">
      <c r="A27" s="29">
        <v>9</v>
      </c>
      <c r="B27" s="30" t="str">
        <f t="shared" si="0"/>
        <v>01.01.2014-31.03.2014</v>
      </c>
      <c r="C27" s="44">
        <v>0</v>
      </c>
      <c r="D27" s="44">
        <v>0</v>
      </c>
      <c r="E27" s="44">
        <v>0</v>
      </c>
      <c r="F27" s="44" t="s">
        <v>64</v>
      </c>
      <c r="G27" s="44">
        <v>0</v>
      </c>
      <c r="H27" s="44">
        <v>0</v>
      </c>
      <c r="I27" s="35" t="s">
        <v>75</v>
      </c>
      <c r="J27" s="37">
        <f>M27/L27</f>
        <v>34.483956672797866</v>
      </c>
      <c r="K27" s="35">
        <v>0</v>
      </c>
      <c r="L27" s="35">
        <f>2.04+0.729+2.124</f>
        <v>4.893000000000001</v>
      </c>
      <c r="M27" s="37">
        <f>77.52+91.21</f>
        <v>168.73</v>
      </c>
      <c r="N27" s="42" t="s">
        <v>96</v>
      </c>
      <c r="O27" s="39" t="s">
        <v>99</v>
      </c>
      <c r="P27" s="44"/>
    </row>
    <row r="28" spans="1:16" ht="51.75" customHeight="1">
      <c r="A28" s="29">
        <v>10</v>
      </c>
      <c r="B28" s="30" t="str">
        <f>B27</f>
        <v>01.01.2014-31.03.2014</v>
      </c>
      <c r="C28" s="44">
        <v>0</v>
      </c>
      <c r="D28" s="44">
        <v>0</v>
      </c>
      <c r="E28" s="44">
        <v>0</v>
      </c>
      <c r="F28" s="44" t="s">
        <v>64</v>
      </c>
      <c r="G28" s="44">
        <v>0</v>
      </c>
      <c r="H28" s="44">
        <v>0</v>
      </c>
      <c r="I28" s="35" t="s">
        <v>75</v>
      </c>
      <c r="J28" s="37">
        <v>25.4</v>
      </c>
      <c r="K28" s="35">
        <v>0</v>
      </c>
      <c r="L28" s="35">
        <v>6.8</v>
      </c>
      <c r="M28" s="37">
        <v>172.29</v>
      </c>
      <c r="N28" s="42" t="s">
        <v>65</v>
      </c>
      <c r="O28" s="39" t="s">
        <v>100</v>
      </c>
      <c r="P28" s="44"/>
    </row>
    <row r="29" spans="1:16" ht="51.75" customHeight="1">
      <c r="A29" s="25">
        <v>11</v>
      </c>
      <c r="B29" s="30" t="str">
        <f t="shared" si="0"/>
        <v>01.01.2014-31.03.2014</v>
      </c>
      <c r="C29" s="44">
        <v>0</v>
      </c>
      <c r="D29" s="44">
        <v>0</v>
      </c>
      <c r="E29" s="44">
        <v>0</v>
      </c>
      <c r="F29" s="44">
        <v>0</v>
      </c>
      <c r="G29" s="44" t="s">
        <v>64</v>
      </c>
      <c r="H29" s="44">
        <v>0</v>
      </c>
      <c r="I29" s="44" t="s">
        <v>75</v>
      </c>
      <c r="J29" s="43">
        <v>23.73</v>
      </c>
      <c r="K29" s="44">
        <v>0</v>
      </c>
      <c r="L29" s="44">
        <v>71.5</v>
      </c>
      <c r="M29" s="43">
        <v>1696.371</v>
      </c>
      <c r="N29" s="42" t="s">
        <v>101</v>
      </c>
      <c r="O29" s="39" t="s">
        <v>102</v>
      </c>
      <c r="P29" s="44"/>
    </row>
    <row r="30" spans="1:16" ht="30">
      <c r="A30" s="48">
        <v>12</v>
      </c>
      <c r="B30" s="49" t="s">
        <v>104</v>
      </c>
      <c r="C30" s="50">
        <v>0</v>
      </c>
      <c r="D30" s="50">
        <v>0</v>
      </c>
      <c r="E30" s="50">
        <v>0</v>
      </c>
      <c r="F30" s="50">
        <v>0</v>
      </c>
      <c r="G30" s="50" t="s">
        <v>64</v>
      </c>
      <c r="H30" s="50" t="s">
        <v>105</v>
      </c>
      <c r="I30" s="50">
        <v>0</v>
      </c>
      <c r="J30" s="51">
        <v>82.8</v>
      </c>
      <c r="K30" s="50">
        <v>1</v>
      </c>
      <c r="L30" s="50">
        <v>0</v>
      </c>
      <c r="M30" s="51">
        <v>82.8</v>
      </c>
      <c r="N30" s="52" t="s">
        <v>106</v>
      </c>
      <c r="O30" s="53" t="s">
        <v>107</v>
      </c>
      <c r="P30" s="50"/>
    </row>
    <row r="31" spans="1:16" ht="45">
      <c r="A31" s="48">
        <v>13</v>
      </c>
      <c r="B31" s="49" t="s">
        <v>104</v>
      </c>
      <c r="C31" s="50">
        <v>0</v>
      </c>
      <c r="D31" s="50">
        <v>0</v>
      </c>
      <c r="E31" s="50">
        <v>0</v>
      </c>
      <c r="F31" s="50">
        <v>0</v>
      </c>
      <c r="G31" s="50" t="s">
        <v>64</v>
      </c>
      <c r="H31" s="50" t="s">
        <v>108</v>
      </c>
      <c r="I31" s="50">
        <v>0</v>
      </c>
      <c r="J31" s="51">
        <v>1098</v>
      </c>
      <c r="K31" s="50">
        <v>1</v>
      </c>
      <c r="L31" s="50">
        <v>0</v>
      </c>
      <c r="M31" s="51">
        <v>1098</v>
      </c>
      <c r="N31" s="52" t="s">
        <v>109</v>
      </c>
      <c r="O31" s="53" t="s">
        <v>110</v>
      </c>
      <c r="P31" s="50"/>
    </row>
    <row r="32" spans="1:16" ht="96">
      <c r="A32" s="54">
        <v>14</v>
      </c>
      <c r="B32" s="49" t="s">
        <v>104</v>
      </c>
      <c r="C32" s="54">
        <v>0</v>
      </c>
      <c r="D32" s="54">
        <v>0</v>
      </c>
      <c r="E32" s="54">
        <v>0</v>
      </c>
      <c r="F32" s="54" t="s">
        <v>64</v>
      </c>
      <c r="G32" s="54">
        <v>0</v>
      </c>
      <c r="H32" s="54">
        <v>0</v>
      </c>
      <c r="I32" s="54" t="s">
        <v>75</v>
      </c>
      <c r="J32" s="55">
        <v>34.61</v>
      </c>
      <c r="K32" s="54">
        <v>0</v>
      </c>
      <c r="L32" s="54">
        <v>6.499</v>
      </c>
      <c r="M32" s="55">
        <v>224.92</v>
      </c>
      <c r="N32" s="56" t="s">
        <v>65</v>
      </c>
      <c r="O32" s="57" t="s">
        <v>111</v>
      </c>
      <c r="P32" s="58"/>
    </row>
    <row r="33" spans="1:16" ht="30">
      <c r="A33" s="54">
        <v>15</v>
      </c>
      <c r="B33" s="49" t="s">
        <v>104</v>
      </c>
      <c r="C33" s="54">
        <v>0</v>
      </c>
      <c r="D33" s="54">
        <v>0</v>
      </c>
      <c r="E33" s="54">
        <v>0</v>
      </c>
      <c r="F33" s="54">
        <v>0</v>
      </c>
      <c r="G33" s="54" t="s">
        <v>64</v>
      </c>
      <c r="H33" s="54">
        <v>0</v>
      </c>
      <c r="I33" s="54" t="s">
        <v>75</v>
      </c>
      <c r="J33" s="55">
        <v>44.84</v>
      </c>
      <c r="K33" s="54">
        <v>0</v>
      </c>
      <c r="L33" s="54">
        <v>12.73</v>
      </c>
      <c r="M33" s="55">
        <v>570.73</v>
      </c>
      <c r="N33" s="56" t="s">
        <v>65</v>
      </c>
      <c r="O33" s="57" t="s">
        <v>112</v>
      </c>
      <c r="P33" s="58"/>
    </row>
    <row r="34" spans="1:16" ht="30">
      <c r="A34" s="29">
        <v>16</v>
      </c>
      <c r="B34" s="30" t="s">
        <v>104</v>
      </c>
      <c r="C34" s="44">
        <v>0</v>
      </c>
      <c r="D34" s="44">
        <v>0</v>
      </c>
      <c r="E34" s="44">
        <v>0</v>
      </c>
      <c r="F34" s="44">
        <v>0</v>
      </c>
      <c r="G34" s="44" t="s">
        <v>64</v>
      </c>
      <c r="H34" s="44" t="s">
        <v>113</v>
      </c>
      <c r="I34" s="35">
        <v>0</v>
      </c>
      <c r="J34" s="36">
        <v>9947</v>
      </c>
      <c r="K34" s="35">
        <v>3</v>
      </c>
      <c r="L34" s="35">
        <v>0</v>
      </c>
      <c r="M34" s="36">
        <v>29841</v>
      </c>
      <c r="N34" s="42" t="s">
        <v>114</v>
      </c>
      <c r="O34" s="39" t="s">
        <v>115</v>
      </c>
      <c r="P34" s="44"/>
    </row>
    <row r="35" spans="1:16" ht="30">
      <c r="A35" s="29">
        <v>17</v>
      </c>
      <c r="B35" s="49" t="s">
        <v>104</v>
      </c>
      <c r="C35" s="44">
        <v>0</v>
      </c>
      <c r="D35" s="44">
        <v>0</v>
      </c>
      <c r="E35" s="44">
        <v>0</v>
      </c>
      <c r="F35" s="44">
        <v>0</v>
      </c>
      <c r="G35" s="44" t="s">
        <v>64</v>
      </c>
      <c r="H35" s="44" t="s">
        <v>116</v>
      </c>
      <c r="I35" s="35">
        <v>0</v>
      </c>
      <c r="J35" s="36">
        <v>1132</v>
      </c>
      <c r="K35" s="35">
        <v>3</v>
      </c>
      <c r="L35" s="36">
        <v>0</v>
      </c>
      <c r="M35" s="36">
        <v>3396</v>
      </c>
      <c r="N35" s="42" t="s">
        <v>117</v>
      </c>
      <c r="O35" s="39" t="s">
        <v>118</v>
      </c>
      <c r="P35" s="44"/>
    </row>
    <row r="36" spans="1:16" ht="36">
      <c r="A36" s="29">
        <v>18</v>
      </c>
      <c r="B36" s="49" t="s">
        <v>104</v>
      </c>
      <c r="C36" s="44">
        <v>0</v>
      </c>
      <c r="D36" s="44">
        <v>0</v>
      </c>
      <c r="E36" s="44">
        <v>0</v>
      </c>
      <c r="F36" s="44">
        <v>0</v>
      </c>
      <c r="G36" s="44" t="s">
        <v>64</v>
      </c>
      <c r="H36" s="44" t="s">
        <v>119</v>
      </c>
      <c r="I36" s="35">
        <v>0</v>
      </c>
      <c r="J36" s="36">
        <v>813.13</v>
      </c>
      <c r="K36" s="35">
        <v>9</v>
      </c>
      <c r="L36" s="35">
        <v>0</v>
      </c>
      <c r="M36" s="36">
        <v>7317</v>
      </c>
      <c r="N36" s="42" t="s">
        <v>120</v>
      </c>
      <c r="O36" s="39" t="s">
        <v>121</v>
      </c>
      <c r="P36" s="44"/>
    </row>
    <row r="37" spans="1:16" ht="45">
      <c r="A37" s="29">
        <v>19</v>
      </c>
      <c r="B37" s="49" t="s">
        <v>104</v>
      </c>
      <c r="C37" s="44">
        <v>0</v>
      </c>
      <c r="D37" s="44">
        <v>0</v>
      </c>
      <c r="E37" s="44">
        <v>0</v>
      </c>
      <c r="F37" s="44">
        <v>0</v>
      </c>
      <c r="G37" s="44" t="s">
        <v>64</v>
      </c>
      <c r="H37" s="44" t="s">
        <v>122</v>
      </c>
      <c r="I37" s="35">
        <v>0</v>
      </c>
      <c r="J37" s="36">
        <v>1498.8</v>
      </c>
      <c r="K37" s="35">
        <v>1</v>
      </c>
      <c r="L37" s="35">
        <v>0</v>
      </c>
      <c r="M37" s="36">
        <v>1499</v>
      </c>
      <c r="N37" s="42" t="s">
        <v>123</v>
      </c>
      <c r="O37" s="39" t="s">
        <v>124</v>
      </c>
      <c r="P37" s="44"/>
    </row>
    <row r="38" spans="1:16" ht="45">
      <c r="A38" s="29">
        <v>20</v>
      </c>
      <c r="B38" s="49" t="s">
        <v>104</v>
      </c>
      <c r="C38" s="44">
        <v>0</v>
      </c>
      <c r="D38" s="44">
        <v>0</v>
      </c>
      <c r="E38" s="44">
        <v>0</v>
      </c>
      <c r="F38" s="44">
        <v>0</v>
      </c>
      <c r="G38" s="44" t="s">
        <v>64</v>
      </c>
      <c r="H38" s="44" t="s">
        <v>125</v>
      </c>
      <c r="I38" s="35">
        <v>0</v>
      </c>
      <c r="J38" s="36">
        <v>6528</v>
      </c>
      <c r="K38" s="35">
        <v>1</v>
      </c>
      <c r="L38" s="35">
        <v>0</v>
      </c>
      <c r="M38" s="36">
        <v>6528</v>
      </c>
      <c r="N38" s="42" t="s">
        <v>76</v>
      </c>
      <c r="O38" s="39" t="s">
        <v>126</v>
      </c>
      <c r="P38" s="44"/>
    </row>
    <row r="39" spans="1:16" ht="30">
      <c r="A39" s="25">
        <v>21</v>
      </c>
      <c r="B39" s="49" t="s">
        <v>104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 t="s">
        <v>127</v>
      </c>
      <c r="I39" s="44">
        <v>0</v>
      </c>
      <c r="J39" s="59">
        <v>3247</v>
      </c>
      <c r="K39" s="44">
        <v>1</v>
      </c>
      <c r="L39" s="44">
        <v>0</v>
      </c>
      <c r="M39" s="59">
        <v>3247</v>
      </c>
      <c r="N39" s="42" t="s">
        <v>128</v>
      </c>
      <c r="O39" s="39" t="s">
        <v>129</v>
      </c>
      <c r="P39" s="44"/>
    </row>
  </sheetData>
  <sheetProtection/>
  <mergeCells count="17">
    <mergeCell ref="A3:P3"/>
    <mergeCell ref="A15:A17"/>
    <mergeCell ref="B15:B17"/>
    <mergeCell ref="C15:G15"/>
    <mergeCell ref="H15:I15"/>
    <mergeCell ref="J15:J17"/>
    <mergeCell ref="K15:L15"/>
    <mergeCell ref="M15:M17"/>
    <mergeCell ref="N15:N17"/>
    <mergeCell ref="O15:O17"/>
    <mergeCell ref="P15:P17"/>
    <mergeCell ref="C16:D16"/>
    <mergeCell ref="E16:G16"/>
    <mergeCell ref="H16:H17"/>
    <mergeCell ref="I16:I17"/>
    <mergeCell ref="K16:K17"/>
    <mergeCell ref="L16:L17"/>
  </mergeCells>
  <printOptions/>
  <pageMargins left="0.3937007874015748" right="0.3937007874015748" top="0" bottom="0" header="0.31496062992125984" footer="0.31496062992125984"/>
  <pageSetup fitToHeight="5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2014-07-18T10:35:04Z</dcterms:modified>
  <cp:category/>
  <cp:version/>
  <cp:contentType/>
  <cp:contentStatus/>
</cp:coreProperties>
</file>