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Форма 9в-2" sheetId="1" r:id="rId1"/>
    <sheet name="Форма 9г-2" sheetId="2" r:id="rId2"/>
    <sheet name="Форма 9д-2" sheetId="3" r:id="rId3"/>
    <sheet name="Форма 9ж-2" sheetId="4" r:id="rId4"/>
  </sheets>
  <definedNames>
    <definedName name="_xlnm.Print_Titles" localSheetId="3">'Форма 9ж-2'!$15:$18</definedName>
    <definedName name="_xlnm.Print_Area" localSheetId="0">'Форма 9в-2'!$A$1:$F$23</definedName>
    <definedName name="_xlnm.Print_Area" localSheetId="1">'Форма 9г-2'!$A$1:$I$20</definedName>
  </definedNames>
  <calcPr fullCalcOnLoad="1"/>
</workbook>
</file>

<file path=xl/sharedStrings.xml><?xml version="1.0" encoding="utf-8"?>
<sst xmlns="http://schemas.openxmlformats.org/spreadsheetml/2006/main" count="323" uniqueCount="200">
  <si>
    <t>№ п/п</t>
  </si>
  <si>
    <t>Перечень регулируемых работ (услуг)</t>
  </si>
  <si>
    <t>Нормативные  правовые акты, которыми утверждены правила оказания соответствующих работ (услуг), государственные и иные стандарты (при наличии)</t>
  </si>
  <si>
    <t>Основные потребительские характеристики регулируемых работ (услуг)</t>
  </si>
  <si>
    <t xml:space="preserve"> Грузовые операции</t>
  </si>
  <si>
    <t xml:space="preserve">Пассажирские операции </t>
  </si>
  <si>
    <t>Форма 9в – 2</t>
  </si>
  <si>
    <t>Основные потребительские характеристики регулируемых работ (услуг) и их соответствие государственным и иным утвержденным стандартам качества в сфере услуг в морских портах</t>
  </si>
  <si>
    <t>(наименование субъекта естественных монополий)</t>
  </si>
  <si>
    <t>(наименование субъекта Российской Федерации)</t>
  </si>
  <si>
    <t>(наименование, место нахождения,  ФИО руководителя, контактные данные)</t>
  </si>
  <si>
    <t>Хранение грузов</t>
  </si>
  <si>
    <t>Объект инфраструктуры субъекта естественной монополии (место нахождения, краткое описание объекта)</t>
  </si>
  <si>
    <t>Количество поданных заявок</t>
  </si>
  <si>
    <t>Количество зарегистрированных заявок (внесенных в реестр заявок)</t>
  </si>
  <si>
    <t>Количество исполненных заявок</t>
  </si>
  <si>
    <t>Количество заявок, находящихся на рассмотрении</t>
  </si>
  <si>
    <t>Сроки начала и завершения приема грузов к перевозке в морском порту</t>
  </si>
  <si>
    <t>Форма 9г – 2</t>
  </si>
  <si>
    <t>Информация о наличии  (отсутствии) технической возможности доступа к регулируемым работам (услугам), о регистрации и ходе реализации заявок на подключение (технологическое присоединение) к инфраструктуре субъектов естественных монополий в морских портах</t>
  </si>
  <si>
    <t>Количество заявок, по которым принято решение об отказе (или об аннулировании заявки),  с детализацией оснований отказа (*)</t>
  </si>
  <si>
    <t xml:space="preserve">  индекс 2 – отказ в удовлетворении заявки по независящим от заявителя причинам.</t>
  </si>
  <si>
    <t>* индекс 1 – отказ в удовлетворении заявки по вине заявителя;</t>
  </si>
  <si>
    <t>Наименование регулируемых работ (услуг) в морских портах</t>
  </si>
  <si>
    <t>Отдельно по каждому виду регулируемых работ (услуг)</t>
  </si>
  <si>
    <t>Основания выполнения  (оказания) регулируемых работ (услуг)</t>
  </si>
  <si>
    <t>Условия, определяемые договором на выполнение (оказание) регулируемых работ (услуг) в морском порту между субъектом естественной монополии и заказчиком услуг</t>
  </si>
  <si>
    <t>Порядок доступа к регулируемым работам (услугам) в морском порту</t>
  </si>
  <si>
    <t>Порядок выполнения (оказания) регулируемых работ (услуг) в морском  порту</t>
  </si>
  <si>
    <t>№ п\п</t>
  </si>
  <si>
    <t>Форма 9д - 2</t>
  </si>
  <si>
    <t>Информация об условиях, на которых субъектами естественных монополий  осуществляется выполнение (оказание) регулируемых работ (услуг) в морских портах</t>
  </si>
  <si>
    <t>Дата закупки</t>
  </si>
  <si>
    <t>Способ закупки</t>
  </si>
  <si>
    <t>Предмет закупки (товары, работы, услуги)</t>
  </si>
  <si>
    <t>Цена за единицу товара, работ, услуг (тыс. руб.)</t>
  </si>
  <si>
    <t>Количество (объем товаров, работ, услуг)</t>
  </si>
  <si>
    <t>Сумма закупки (товаров, работ, услуг) (тыс. руб.)</t>
  </si>
  <si>
    <t>Реквизиты документа</t>
  </si>
  <si>
    <t>размещение заказов путем проведения торгов:</t>
  </si>
  <si>
    <t>размещение заказов без проведения торгов:</t>
  </si>
  <si>
    <t>Техника</t>
  </si>
  <si>
    <t>Форма 9ж - 2</t>
  </si>
  <si>
    <t>Информация о способах приобретения, стоимости и об объемах товаров необходимых для выполнения (оказания) регулируемых работ (услуг) в морских портах</t>
  </si>
  <si>
    <t>Поставщик (подрядная организация)</t>
  </si>
  <si>
    <t>запрос котировок</t>
  </si>
  <si>
    <t>конкурс начальная цена (стоимость) договора</t>
  </si>
  <si>
    <t>аукцион начальная цена (стоимость) договора</t>
  </si>
  <si>
    <t>Единственный поставщик (подрядчик)</t>
  </si>
  <si>
    <t>Металло-продукция</t>
  </si>
  <si>
    <t>Погрузка и выгрузка грузов</t>
  </si>
  <si>
    <t>Погрузка и выгрузка грузов, хранение (накопление)</t>
  </si>
  <si>
    <t>Приказ Федеральной службы по тарифам от 15.08.2008 № 144-т/7</t>
  </si>
  <si>
    <t>Приказ Федеральной службы по тарифам от 15.08.2008 № 144-т/8</t>
  </si>
  <si>
    <t>тел. (815 2) 48 06 44,  факс 42 31 27, E-mail:office@portmurmansk.ru</t>
  </si>
  <si>
    <t>Импортные операции (тонны)*</t>
  </si>
  <si>
    <t>Экспортные операции (тонны)**</t>
  </si>
  <si>
    <t>* Графа 4 "Импортные операции" заполнена с учетом импортных и каботажных грузов, выгруженных с моря</t>
  </si>
  <si>
    <t>** Графа 5 "Экспортные операции" заполнена с учетом экспортных и каботажных грузов, погруженных на море</t>
  </si>
  <si>
    <r>
      <t xml:space="preserve">на территории </t>
    </r>
    <r>
      <rPr>
        <u val="single"/>
        <sz val="11"/>
        <rFont val="Times New Roman"/>
        <family val="1"/>
      </rPr>
      <t>Мурманской области</t>
    </r>
  </si>
  <si>
    <t>*</t>
  </si>
  <si>
    <t>ООО "Металон"</t>
  </si>
  <si>
    <t>Прим.</t>
  </si>
  <si>
    <t>иное              (запрос предложения)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</si>
  <si>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</si>
  <si>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сортовой металлопрокат</t>
  </si>
  <si>
    <t>Индекс (1)
0</t>
  </si>
  <si>
    <r>
      <t xml:space="preserve">предоставляемая </t>
    </r>
    <r>
      <rPr>
        <u val="single"/>
        <sz val="11"/>
        <rFont val="Times New Roman"/>
        <family val="1"/>
      </rPr>
      <t>Публичным акционерным обществом "Мурманский морской торговый порт"</t>
    </r>
  </si>
  <si>
    <r>
      <t xml:space="preserve">сведения о юридическом лице: </t>
    </r>
    <r>
      <rPr>
        <u val="single"/>
        <sz val="11"/>
        <rFont val="Times New Roman"/>
        <family val="1"/>
      </rPr>
      <t>Публичное акционерное общество «Мурманский морской торговый порт»</t>
    </r>
  </si>
  <si>
    <t>генеральный директор   Масько Александр Вадимович</t>
  </si>
  <si>
    <t>Приказ Федеральной службы по тарифам РФ от 15.08.2008 № 144-т/7 (в соответствии с приказом ФСТ России от 29.12.2014 № 313-т/3, зарегистрированным в Минюсте РФ от 30.01.2015 № 35799,  ценовое регулирование на услуги по погрузке и выгрузке, хранению грузов в отношении ПАО "ММТП" не применяется)</t>
  </si>
  <si>
    <t>Условия договора состоят из следующих основных разделов: преамбулы, предмета договора с обязанностью Оператора морского терминала (ПАО «ММТП»)  оказывать услуги  по перевалке, транспортно-экспедиционные услуги, иные дополнительные  услуги и работы, а Заказчика - поставить груз в согласованном Сторонами обьеме, за определенный период; обязанности сторон договора; охраны труда; порядка расчетов; ответственности сторон; форс -мажорных обстоятельств; общих положений (срок действия договора,  условия разрешения споров); почтовых и юридических адресов , банковских реквизитов сторон; подписей.</t>
  </si>
  <si>
    <t xml:space="preserve">Заказчик представляет в порт Заявку на оказание услуг по перевалке определенного  груза с указанием количества, сроков завоза/вывоза  в порт, вида перевозки, характеристик судов, особых свойств груза, а также указывает другие необходимые сведения для рассмотрения Оператором морского терминала возможностей для приема заявленного груза, исходя из существующих мощностей и имеющихся лицензий на основные виды деятельности.
Заявка подается на бумажном носителе, направляется по почте, а также при помощи факсимильной или электронной связи.  </t>
  </si>
  <si>
    <t xml:space="preserve">Порядок выполнения работ (услуг) Оператором морского терминала осуществляется на основании: действующего законодательства, Гражданского и  налогового кодексов, положений Договора, заключенного между Оператором морского терминала и Заказчиком; Общих и специальных правил перевозки грузов морем, Федерального закона от 08.11.2007 № 261-ФЗ "О морских портах и внесении изменений в отдельные законодательные акты РФ" , Федерального закона  от 10.01.2003   № 18-ФЗ «Устав железнодорожного транспорта РФ», Свода обычаев Мурманского морского торгового порта, "Обязательных Постановлений в морском порту Мурманск", утвержденных приказом Минтранса России от 12.08.2014 № 222, и других нормативных актов, действующих на транспорте. </t>
  </si>
  <si>
    <t>01.01.2015-31.03.2015</t>
  </si>
  <si>
    <t>ММТП-15/103М                                   от 13.02.2015</t>
  </si>
  <si>
    <t>ММТП-15/169М                            от 28.02.2015</t>
  </si>
  <si>
    <t>АО "Северсталь Дистрибуция"</t>
  </si>
  <si>
    <t>ММТП-15/168М                       от 17.03.2015</t>
  </si>
  <si>
    <t>Трактор МТЗ -82 "Беларусь"</t>
  </si>
  <si>
    <t>ООО "Карелия-Смибирь-П"</t>
  </si>
  <si>
    <t>ММТП-15/146М от 19.02.2015</t>
  </si>
  <si>
    <t>Автомобиль грузопасажирский ГАЗ 2752 Соболь</t>
  </si>
  <si>
    <t>ООО "ТД" Спарз"</t>
  </si>
  <si>
    <t>15/229М от 31.03.2015</t>
  </si>
  <si>
    <t>Автомобиль грузопасажирский "2278G" на базе FORD Transit VAN 300 LWB</t>
  </si>
  <si>
    <t>ООО "СТ Нижегородец"</t>
  </si>
  <si>
    <t>15/293М от 31.03.2015</t>
  </si>
  <si>
    <t>Кран портальный электрический "Витязь" г/п 40т</t>
  </si>
  <si>
    <t>ЗАО "СММ"</t>
  </si>
  <si>
    <t>15/311М от 27.03.2015</t>
  </si>
  <si>
    <t>Кран портальный электрический "Аист" г/п 18т.</t>
  </si>
  <si>
    <t>15/312М от 27.03.2015</t>
  </si>
  <si>
    <t>ПАО «Мурманский морской торговый порт» (далее ПАО «ММТП») является одним из крупных портов Северо-западной части России и единственным не замерзающим российским портом , находящимся за Полярным кругом. ПАО «ММТП» для работы располагает 16 причалами общей протяженностью около 3 000 м. Длины и глубины у причалов позволяют принимать и ставить под грузовые операции суда с осадкой до 15,5 м., длиной более 265 м. Грузовые операции осуществляются круглосуточно, без выходных и праздничных дней, круглый год. Погрузочно-разгрузочные работы ведутся с использованием портальных кранов грузоподьемностью до 63 тн, мобильных кранов, погрузчиков вилочных, ковшовых и специальных грузоподьемностью от 1,5 до 45 тн.</t>
  </si>
  <si>
    <t>01.04.2015-                                  30.06.2015</t>
  </si>
  <si>
    <t>ММТП-15/594 от 05.05.2015                                                    ММТП-1/596 от 05.05.2015</t>
  </si>
  <si>
    <t>ММТП-15/468М от 10.04.2015</t>
  </si>
  <si>
    <t>КОМПРЕССОР XAS97PE AB AC JW RS 5,3/36/7</t>
  </si>
  <si>
    <t>ООО "Оптима"</t>
  </si>
  <si>
    <t>ММТП-15/434М от 17.04.2015</t>
  </si>
  <si>
    <t>КОМПРЕССОР ВИНТОВОЙ ALBERT E140</t>
  </si>
  <si>
    <t>ООО "Кольская Компрессорная Компания"</t>
  </si>
  <si>
    <t>ММТП-15/412М от 10.04.2015</t>
  </si>
  <si>
    <t>Станок шиномонтажный GORGHI HD 1000</t>
  </si>
  <si>
    <t>ИП Триль Г.Б.</t>
  </si>
  <si>
    <t>ММТП-15/413М от 17.04.2015</t>
  </si>
  <si>
    <t>НОЖНИЦЫ ГИЛЬОТИННЫЕ Н478</t>
  </si>
  <si>
    <t>ООО "ТПК "СК СтройАвто"</t>
  </si>
  <si>
    <t>ММТП-15/418М от 15.04.2015</t>
  </si>
  <si>
    <t>Погрузчик с 2-х челюстным грейфером на однопутном портале "SENNEBOGEN 875"</t>
  </si>
  <si>
    <t>ООО "ЛОНМАДИ САНКТ-ПЕТЕРБУРГ"</t>
  </si>
  <si>
    <t>ММТП-15/383М от 08.04.2015</t>
  </si>
  <si>
    <t>Фронтальный погрузчик LIEBHERR L538</t>
  </si>
  <si>
    <t>ООО "Либхерр Русланд"</t>
  </si>
  <si>
    <t>ММТП-15/578М от 14.05.2015</t>
  </si>
  <si>
    <t>Погрузчик фронтальный ковшовый Volvo L150G</t>
  </si>
  <si>
    <t>ООО "Ферронордик Машины"</t>
  </si>
  <si>
    <t>ММТП-15/616М от 15.05.2015</t>
  </si>
  <si>
    <t>Грейфер четырехканатный объемом 9,5м3 FTG марка 16-Л2-Пр-В</t>
  </si>
  <si>
    <t>АО "RIKON"</t>
  </si>
  <si>
    <t>ММТП-15/658М от 28.05.2015</t>
  </si>
  <si>
    <t>Конвейер радиальный СМ 15*09</t>
  </si>
  <si>
    <t>ООО "УК ВЕГА-ПРО"</t>
  </si>
  <si>
    <t>ММТП-15/664М от 28.05.2015</t>
  </si>
  <si>
    <t>Ковшовый погрузчик с поворотной стрелой "PAUS SL7.7"</t>
  </si>
  <si>
    <t>ООО "СДТ-Импэкс"</t>
  </si>
  <si>
    <t>ММТП-15/659М от 25.05.2015</t>
  </si>
  <si>
    <t>Вилочный погрузчик "KALMAR  DCG160-12"</t>
  </si>
  <si>
    <t>ООО "Карготек РУС"</t>
  </si>
  <si>
    <t>ММТП-15/683М от 28.05.2015</t>
  </si>
  <si>
    <t>Гидравлический грейфер HZG 2000.30 SMAG</t>
  </si>
  <si>
    <t>ЗАО "Урал Шталь"</t>
  </si>
  <si>
    <t>ММТП-15/610М от 19.05.2015</t>
  </si>
  <si>
    <t>Гидравлический грейфер HB50-4R3</t>
  </si>
  <si>
    <t>ООО "Мантсинен"</t>
  </si>
  <si>
    <t>ММТП-15/528М от 05.05.2015</t>
  </si>
  <si>
    <t>Кран мостовой электрический однобалочный</t>
  </si>
  <si>
    <t>ООО ЗГО "АТЛАНТ"</t>
  </si>
  <si>
    <t>ММТП-15/746М от 09.06.15</t>
  </si>
  <si>
    <t>01.07.2015-30.09.2015</t>
  </si>
  <si>
    <t>Домкраты</t>
  </si>
  <si>
    <t>ЗАО "Вюрт Северо-Запад"</t>
  </si>
  <si>
    <t>ММТП-15/506М от 30.04.15</t>
  </si>
  <si>
    <t>Станок 2С132</t>
  </si>
  <si>
    <t>ООО "ТПК "СК Строй-Авто"</t>
  </si>
  <si>
    <t>ММТП-15/657М от 25.05.15</t>
  </si>
  <si>
    <t>Станок 6Т83Ш</t>
  </si>
  <si>
    <t>ООО "Промснабкомплект"</t>
  </si>
  <si>
    <t>ММТП-15/705М от 10.06.15</t>
  </si>
  <si>
    <t>Станок ТШ-3</t>
  </si>
  <si>
    <t>ЗАО "ЛССП"</t>
  </si>
  <si>
    <t>ММТП-15/686 от 26.05.15</t>
  </si>
  <si>
    <t>Станции гидравлические</t>
  </si>
  <si>
    <t>ЗАО ТД "Энерпред"</t>
  </si>
  <si>
    <t>ММТП-15/743М от 19.06.15</t>
  </si>
  <si>
    <t>ММТП-15/1036М                                 от 19.08.2015</t>
  </si>
  <si>
    <t>ММТП-15/1069                                   от 27.08.2015</t>
  </si>
  <si>
    <t>ООО "ТОРГОВАЯ КОМПАНИЯ СЕВЕРНАЯ"</t>
  </si>
  <si>
    <t>ММТП-15/1037М                               от 19.08.2015</t>
  </si>
  <si>
    <t xml:space="preserve">183024, г. Мурманск, Портовый проезд, д. 22, руководитель: генеральный директор Масько Александр Вадимович, </t>
  </si>
  <si>
    <t>Индекс (2)                                                                                                                                                                                                                                                                                                                                                                                                                                                                                                                                                                                                   
13 (тех. возможности порта, отсутствие лицензии на перевалку опасных грузов, не относ. к 4 и 9 классу опасности )</t>
  </si>
  <si>
    <t>01.01.2015-31.12.2015</t>
  </si>
  <si>
    <t xml:space="preserve">183024, г. Мурманск, Портовый проезд, д. 22, руководитель: </t>
  </si>
  <si>
    <r>
      <t>за период 12</t>
    </r>
    <r>
      <rPr>
        <u val="single"/>
        <sz val="11"/>
        <rFont val="Times New Roman"/>
        <family val="1"/>
      </rPr>
      <t xml:space="preserve"> месяцев 2015 года</t>
    </r>
  </si>
  <si>
    <t>Сепаратор магнитный неодимовый</t>
  </si>
  <si>
    <t>ООО "Горные технологии"</t>
  </si>
  <si>
    <t>ММТП-15/852М                               от 08.07.2015</t>
  </si>
  <si>
    <t>Система образования снега для установок пылеподавления WLP800</t>
  </si>
  <si>
    <t>ООО "ЕИМ-Инжениринг"</t>
  </si>
  <si>
    <t>ММТП-15/1081М                               от 20.08.2015</t>
  </si>
  <si>
    <t>01.10.2015-31.12.2015</t>
  </si>
  <si>
    <t>Компрессорная установка ДЭН-22-ШР</t>
  </si>
  <si>
    <t>ООО "ЧКЗ-СПб"</t>
  </si>
  <si>
    <t>ММТП-15/1591М от 08.12.2015</t>
  </si>
  <si>
    <t>Снегоуборщик BRIGGS&amp;STRATTON MURRAY MM741450E</t>
  </si>
  <si>
    <t>ООО "Карекс Север"</t>
  </si>
  <si>
    <t>ММТП-15/1640М от 25.11.2015</t>
  </si>
  <si>
    <t>Теплобменника пластинчатого Alfa Laval</t>
  </si>
  <si>
    <t>ООО "Лунда"</t>
  </si>
  <si>
    <t>ММТП-15/1503М от 18.11.2015</t>
  </si>
  <si>
    <t>Анализатора жидкости Флюорат 02-5М</t>
  </si>
  <si>
    <t>ООО "Люмэкс-Маркетинг"</t>
  </si>
  <si>
    <t>ММТП-15/1518М от 12.11.2015</t>
  </si>
  <si>
    <t>Сварочный бензогенератор SKAT</t>
  </si>
  <si>
    <t>ООО "Саркомпрессормаш"</t>
  </si>
  <si>
    <t>ММТП-15/1516М от 12.11.15</t>
  </si>
  <si>
    <t>Установка моющая для мойки энергетического оборудования BWT SEK 19</t>
  </si>
  <si>
    <t>ММТП-15/1502М от 12.11.2015</t>
  </si>
  <si>
    <t>Станок токарно-винторезный CU-500MT</t>
  </si>
  <si>
    <t>ООО "Инвест-Станко"</t>
  </si>
  <si>
    <t>ММТП-15/1379М от 16.10.2015</t>
  </si>
  <si>
    <t>Гидропресс Р-342М3</t>
  </si>
  <si>
    <t>ООО "ПК ТехАвто"</t>
  </si>
  <si>
    <t>ММТП-15/1404М от 15.10.2015</t>
  </si>
  <si>
    <t>Компрессорная станция контейнерного типа</t>
  </si>
  <si>
    <t>ММТП-15/1001М от 07.08.2015</t>
  </si>
  <si>
    <t xml:space="preserve">ММТП-15/1229М от 29.09.2015                      </t>
  </si>
  <si>
    <t>ММТП-15/1403М от 19.10.2015</t>
  </si>
  <si>
    <t>ММТП-15/1662М от 07.12.2015</t>
  </si>
  <si>
    <r>
      <t xml:space="preserve">за период </t>
    </r>
    <r>
      <rPr>
        <u val="single"/>
        <sz val="11"/>
        <rFont val="Times New Roman"/>
        <family val="1"/>
      </rPr>
      <t>12 месяцев 2015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</si>
</sst>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#,##0_р_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Border="1" applyAlignment="1">
      <alignment wrapText="1"/>
    </xf>
    <xf numFmtId="164" fontId="48" fillId="0" borderId="0" xfId="60" applyNumberFormat="1" applyFont="1" applyFill="1" applyAlignment="1">
      <alignment/>
    </xf>
    <xf numFmtId="164" fontId="48" fillId="0" borderId="0" xfId="0" applyNumberFormat="1" applyFont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top" wrapText="1"/>
    </xf>
    <xf numFmtId="164" fontId="48" fillId="0" borderId="0" xfId="60" applyNumberFormat="1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7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164" fontId="2" fillId="0" borderId="10" xfId="60" applyNumberFormat="1" applyFont="1" applyFill="1" applyBorder="1" applyAlignment="1">
      <alignment horizontal="center" vertical="center" wrapText="1"/>
    </xf>
    <xf numFmtId="164" fontId="2" fillId="0" borderId="10" xfId="6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4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3" fontId="48" fillId="0" borderId="11" xfId="0" applyNumberFormat="1" applyFont="1" applyBorder="1" applyAlignment="1">
      <alignment horizontal="center" vertical="top" wrapText="1"/>
    </xf>
    <xf numFmtId="4" fontId="48" fillId="0" borderId="11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4" fontId="48" fillId="0" borderId="10" xfId="0" applyNumberFormat="1" applyFont="1" applyBorder="1" applyAlignment="1">
      <alignment horizontal="center" vertical="top" wrapText="1"/>
    </xf>
    <xf numFmtId="3" fontId="48" fillId="0" borderId="10" xfId="0" applyNumberFormat="1" applyFont="1" applyBorder="1" applyAlignment="1">
      <alignment horizontal="center" vertical="top" wrapText="1"/>
    </xf>
    <xf numFmtId="165" fontId="48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5.7109375" style="3" bestFit="1" customWidth="1"/>
    <col min="2" max="2" width="31.28125" style="3" customWidth="1"/>
    <col min="3" max="3" width="32.28125" style="3" customWidth="1"/>
    <col min="4" max="6" width="20.421875" style="3" customWidth="1"/>
    <col min="7" max="16384" width="9.140625" style="3" customWidth="1"/>
  </cols>
  <sheetData>
    <row r="1" ht="15">
      <c r="F1" s="1" t="s">
        <v>6</v>
      </c>
    </row>
    <row r="2" ht="15">
      <c r="F2" s="1"/>
    </row>
    <row r="3" spans="1:6" ht="32.25" customHeight="1">
      <c r="A3" s="50" t="s">
        <v>7</v>
      </c>
      <c r="B3" s="50"/>
      <c r="C3" s="50"/>
      <c r="D3" s="50"/>
      <c r="E3" s="50"/>
      <c r="F3" s="50"/>
    </row>
    <row r="4" ht="15">
      <c r="A4" s="2"/>
    </row>
    <row r="5" s="13" customFormat="1" ht="15">
      <c r="A5" s="13" t="s">
        <v>67</v>
      </c>
    </row>
    <row r="6" s="13" customFormat="1" ht="15">
      <c r="A6" s="13" t="s">
        <v>8</v>
      </c>
    </row>
    <row r="7" s="13" customFormat="1" ht="15">
      <c r="A7" s="13" t="s">
        <v>59</v>
      </c>
    </row>
    <row r="8" s="13" customFormat="1" ht="15">
      <c r="A8" s="13" t="s">
        <v>9</v>
      </c>
    </row>
    <row r="9" s="13" customFormat="1" ht="15">
      <c r="A9" s="13" t="s">
        <v>163</v>
      </c>
    </row>
    <row r="10" s="13" customFormat="1" ht="15">
      <c r="A10" s="13" t="s">
        <v>68</v>
      </c>
    </row>
    <row r="11" spans="1:4" s="13" customFormat="1" ht="15">
      <c r="A11" s="21" t="s">
        <v>159</v>
      </c>
      <c r="C11" s="22"/>
      <c r="D11" s="22"/>
    </row>
    <row r="12" s="13" customFormat="1" ht="15">
      <c r="A12" s="15" t="s">
        <v>54</v>
      </c>
    </row>
    <row r="13" s="13" customFormat="1" ht="15">
      <c r="A13" s="13" t="s">
        <v>10</v>
      </c>
    </row>
    <row r="14" ht="15">
      <c r="A14" s="2"/>
    </row>
    <row r="15" spans="1:6" ht="32.25" customHeight="1">
      <c r="A15" s="51" t="s">
        <v>0</v>
      </c>
      <c r="B15" s="51" t="s">
        <v>1</v>
      </c>
      <c r="C15" s="51" t="s">
        <v>2</v>
      </c>
      <c r="D15" s="51" t="s">
        <v>3</v>
      </c>
      <c r="E15" s="51"/>
      <c r="F15" s="51"/>
    </row>
    <row r="16" spans="1:6" ht="15">
      <c r="A16" s="51"/>
      <c r="B16" s="51"/>
      <c r="C16" s="51"/>
      <c r="D16" s="51" t="s">
        <v>4</v>
      </c>
      <c r="E16" s="51"/>
      <c r="F16" s="51" t="s">
        <v>5</v>
      </c>
    </row>
    <row r="17" spans="1:6" ht="60.75" customHeight="1">
      <c r="A17" s="51"/>
      <c r="B17" s="51"/>
      <c r="C17" s="51"/>
      <c r="D17" s="34" t="s">
        <v>55</v>
      </c>
      <c r="E17" s="34" t="s">
        <v>56</v>
      </c>
      <c r="F17" s="51"/>
    </row>
    <row r="18" spans="1:6" ht="15">
      <c r="A18" s="34">
        <v>1</v>
      </c>
      <c r="B18" s="34">
        <v>2</v>
      </c>
      <c r="C18" s="34">
        <v>3</v>
      </c>
      <c r="D18" s="34">
        <v>4</v>
      </c>
      <c r="E18" s="34">
        <v>5</v>
      </c>
      <c r="F18" s="34">
        <v>6</v>
      </c>
    </row>
    <row r="19" spans="1:6" ht="30">
      <c r="A19" s="18">
        <v>1</v>
      </c>
      <c r="B19" s="12" t="s">
        <v>50</v>
      </c>
      <c r="C19" s="12" t="s">
        <v>52</v>
      </c>
      <c r="D19" s="26">
        <f>466311+10096</f>
        <v>476407</v>
      </c>
      <c r="E19" s="26">
        <f>13734655+393807</f>
        <v>14128462</v>
      </c>
      <c r="F19" s="18">
        <v>0</v>
      </c>
    </row>
    <row r="20" spans="1:6" ht="30">
      <c r="A20" s="18">
        <v>2</v>
      </c>
      <c r="B20" s="12" t="s">
        <v>11</v>
      </c>
      <c r="C20" s="12" t="s">
        <v>53</v>
      </c>
      <c r="D20" s="27">
        <f>D19</f>
        <v>476407</v>
      </c>
      <c r="E20" s="27">
        <f>E19-29248</f>
        <v>14099214</v>
      </c>
      <c r="F20" s="18">
        <v>0</v>
      </c>
    </row>
    <row r="21" spans="1:6" ht="15">
      <c r="A21" s="8"/>
      <c r="B21" s="9"/>
      <c r="C21" s="9"/>
      <c r="D21" s="10"/>
      <c r="E21" s="10"/>
      <c r="F21" s="8"/>
    </row>
    <row r="22" ht="15">
      <c r="A22" s="11" t="s">
        <v>57</v>
      </c>
    </row>
    <row r="23" ht="15">
      <c r="A23" s="11" t="s">
        <v>58</v>
      </c>
    </row>
    <row r="24" ht="15">
      <c r="E24" s="7"/>
    </row>
    <row r="25" ht="15">
      <c r="E25" s="6"/>
    </row>
  </sheetData>
  <sheetProtection/>
  <mergeCells count="7">
    <mergeCell ref="A3:F3"/>
    <mergeCell ref="A15:A17"/>
    <mergeCell ref="B15:B17"/>
    <mergeCell ref="C15:C17"/>
    <mergeCell ref="D15:F15"/>
    <mergeCell ref="D16:E16"/>
    <mergeCell ref="F16:F17"/>
  </mergeCells>
  <printOptions/>
  <pageMargins left="0.7086614173228347" right="0.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90" zoomScaleNormal="90" zoomScalePageLayoutView="0" workbookViewId="0" topLeftCell="A1">
      <selection activeCell="B6" sqref="B6"/>
    </sheetView>
  </sheetViews>
  <sheetFormatPr defaultColWidth="9.140625" defaultRowHeight="15"/>
  <cols>
    <col min="1" max="1" width="5.7109375" style="13" bestFit="1" customWidth="1"/>
    <col min="2" max="2" width="61.28125" style="13" customWidth="1"/>
    <col min="3" max="3" width="10.421875" style="13" customWidth="1"/>
    <col min="4" max="4" width="17.8515625" style="13" customWidth="1"/>
    <col min="5" max="5" width="18.7109375" style="13" customWidth="1"/>
    <col min="6" max="7" width="11.57421875" style="13" customWidth="1"/>
    <col min="8" max="8" width="14.00390625" style="13" customWidth="1"/>
    <col min="9" max="9" width="15.421875" style="13" customWidth="1"/>
    <col min="10" max="16384" width="9.140625" style="13" customWidth="1"/>
  </cols>
  <sheetData>
    <row r="1" ht="15">
      <c r="I1" s="14" t="s">
        <v>18</v>
      </c>
    </row>
    <row r="3" spans="1:9" ht="30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</row>
    <row r="5" ht="15">
      <c r="A5" s="13" t="s">
        <v>67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163</v>
      </c>
    </row>
    <row r="10" ht="15">
      <c r="A10" s="13" t="s">
        <v>68</v>
      </c>
    </row>
    <row r="11" spans="1:5" ht="15">
      <c r="A11" s="21" t="s">
        <v>159</v>
      </c>
      <c r="B11" s="22"/>
      <c r="C11" s="22"/>
      <c r="D11" s="22"/>
      <c r="E11" s="22"/>
    </row>
    <row r="12" ht="15">
      <c r="A12" s="15" t="s">
        <v>54</v>
      </c>
    </row>
    <row r="13" ht="15">
      <c r="A13" s="13" t="s">
        <v>10</v>
      </c>
    </row>
    <row r="15" spans="1:9" ht="92.25" customHeight="1">
      <c r="A15" s="16" t="s">
        <v>0</v>
      </c>
      <c r="B15" s="16" t="s">
        <v>12</v>
      </c>
      <c r="C15" s="16" t="s">
        <v>13</v>
      </c>
      <c r="D15" s="16" t="s">
        <v>14</v>
      </c>
      <c r="E15" s="16" t="s">
        <v>15</v>
      </c>
      <c r="F15" s="53" t="s">
        <v>20</v>
      </c>
      <c r="G15" s="53"/>
      <c r="H15" s="16" t="s">
        <v>16</v>
      </c>
      <c r="I15" s="16" t="s">
        <v>17</v>
      </c>
    </row>
    <row r="16" spans="1:9" ht="15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54">
        <v>6</v>
      </c>
      <c r="G16" s="54"/>
      <c r="H16" s="17">
        <v>7</v>
      </c>
      <c r="I16" s="17">
        <v>8</v>
      </c>
    </row>
    <row r="17" spans="1:12" ht="195">
      <c r="A17" s="44">
        <v>1</v>
      </c>
      <c r="B17" s="32" t="s">
        <v>93</v>
      </c>
      <c r="C17" s="33">
        <v>50</v>
      </c>
      <c r="D17" s="44">
        <v>50</v>
      </c>
      <c r="E17" s="44">
        <v>37</v>
      </c>
      <c r="F17" s="44" t="s">
        <v>66</v>
      </c>
      <c r="G17" s="46" t="s">
        <v>160</v>
      </c>
      <c r="H17" s="44">
        <v>0</v>
      </c>
      <c r="I17" s="46" t="s">
        <v>161</v>
      </c>
      <c r="L17" s="13" t="s">
        <v>64</v>
      </c>
    </row>
    <row r="19" ht="15">
      <c r="A19" s="13" t="s">
        <v>22</v>
      </c>
    </row>
    <row r="20" ht="15">
      <c r="A20" s="13" t="s">
        <v>21</v>
      </c>
    </row>
  </sheetData>
  <sheetProtection/>
  <mergeCells count="3">
    <mergeCell ref="A3:I3"/>
    <mergeCell ref="F15:G15"/>
    <mergeCell ref="F16:G16"/>
  </mergeCells>
  <printOptions/>
  <pageMargins left="0.5905511811023623" right="0.5511811023622047" top="0.35" bottom="0.25" header="0.31496062992125984" footer="0.31496062992125984"/>
  <pageSetup fitToHeight="2" horizontalDpi="180" verticalDpi="18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zoomScale="90" zoomScaleNormal="90" zoomScalePageLayoutView="0" workbookViewId="0" topLeftCell="A1">
      <selection activeCell="C18" sqref="C18"/>
    </sheetView>
  </sheetViews>
  <sheetFormatPr defaultColWidth="9.140625" defaultRowHeight="15"/>
  <cols>
    <col min="1" max="1" width="5.421875" style="3" customWidth="1"/>
    <col min="2" max="2" width="26.28125" style="3" customWidth="1"/>
    <col min="3" max="5" width="35.7109375" style="3" customWidth="1"/>
    <col min="6" max="6" width="39.00390625" style="3" customWidth="1"/>
    <col min="7" max="16384" width="9.140625" style="3" customWidth="1"/>
  </cols>
  <sheetData>
    <row r="1" spans="5:6" ht="15">
      <c r="E1" s="1"/>
      <c r="F1" s="1" t="s">
        <v>30</v>
      </c>
    </row>
    <row r="3" spans="1:6" ht="15">
      <c r="A3" s="50" t="s">
        <v>31</v>
      </c>
      <c r="B3" s="50"/>
      <c r="C3" s="50"/>
      <c r="D3" s="50"/>
      <c r="E3" s="50"/>
      <c r="F3" s="50"/>
    </row>
    <row r="5" ht="15">
      <c r="A5" s="13" t="s">
        <v>67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163</v>
      </c>
    </row>
    <row r="10" spans="1:4" ht="15">
      <c r="A10" s="13" t="s">
        <v>68</v>
      </c>
      <c r="B10" s="23"/>
      <c r="C10" s="23"/>
      <c r="D10" s="23"/>
    </row>
    <row r="11" spans="1:4" ht="15">
      <c r="A11" s="21" t="s">
        <v>159</v>
      </c>
      <c r="B11" s="23"/>
      <c r="C11" s="23"/>
      <c r="D11" s="23"/>
    </row>
    <row r="12" ht="15">
      <c r="A12" s="15" t="s">
        <v>54</v>
      </c>
    </row>
    <row r="13" ht="15">
      <c r="A13" s="13" t="s">
        <v>10</v>
      </c>
    </row>
    <row r="15" spans="1:7" ht="15" customHeight="1">
      <c r="A15" s="55" t="s">
        <v>29</v>
      </c>
      <c r="B15" s="55" t="s">
        <v>23</v>
      </c>
      <c r="C15" s="53" t="s">
        <v>24</v>
      </c>
      <c r="D15" s="53"/>
      <c r="E15" s="53"/>
      <c r="F15" s="53"/>
      <c r="G15" s="5"/>
    </row>
    <row r="16" spans="1:7" ht="90">
      <c r="A16" s="56"/>
      <c r="B16" s="56"/>
      <c r="C16" s="44" t="s">
        <v>25</v>
      </c>
      <c r="D16" s="44" t="s">
        <v>26</v>
      </c>
      <c r="E16" s="44" t="s">
        <v>27</v>
      </c>
      <c r="F16" s="44" t="s">
        <v>28</v>
      </c>
      <c r="G16" s="5"/>
    </row>
    <row r="17" spans="1:7" ht="15">
      <c r="A17" s="45">
        <v>1</v>
      </c>
      <c r="B17" s="45">
        <v>2</v>
      </c>
      <c r="C17" s="45">
        <v>3</v>
      </c>
      <c r="D17" s="45">
        <v>4</v>
      </c>
      <c r="E17" s="45">
        <v>5</v>
      </c>
      <c r="F17" s="45">
        <v>6</v>
      </c>
      <c r="G17" s="4"/>
    </row>
    <row r="18" spans="1:7" ht="294" customHeight="1">
      <c r="A18" s="44">
        <v>1</v>
      </c>
      <c r="B18" s="44" t="s">
        <v>51</v>
      </c>
      <c r="C18" s="44" t="s">
        <v>70</v>
      </c>
      <c r="D18" s="31" t="s">
        <v>71</v>
      </c>
      <c r="E18" s="31" t="s">
        <v>72</v>
      </c>
      <c r="F18" s="31" t="s">
        <v>73</v>
      </c>
      <c r="G18" s="4"/>
    </row>
  </sheetData>
  <sheetProtection/>
  <mergeCells count="4">
    <mergeCell ref="A3:F3"/>
    <mergeCell ref="A15:A16"/>
    <mergeCell ref="B15:B16"/>
    <mergeCell ref="C15:F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zoomScale="90" zoomScaleNormal="90" zoomScalePageLayoutView="0" workbookViewId="0" topLeftCell="A1">
      <selection activeCell="B11" sqref="B11"/>
    </sheetView>
  </sheetViews>
  <sheetFormatPr defaultColWidth="9.140625" defaultRowHeight="15"/>
  <cols>
    <col min="1" max="1" width="4.28125" style="19" customWidth="1"/>
    <col min="2" max="2" width="12.8515625" style="19" customWidth="1"/>
    <col min="3" max="4" width="15.7109375" style="19" customWidth="1"/>
    <col min="5" max="5" width="12.7109375" style="19" customWidth="1"/>
    <col min="6" max="7" width="15.7109375" style="19" customWidth="1"/>
    <col min="8" max="8" width="34.7109375" style="19" customWidth="1"/>
    <col min="9" max="9" width="21.28125" style="19" customWidth="1"/>
    <col min="10" max="10" width="16.00390625" style="19" customWidth="1"/>
    <col min="11" max="11" width="11.28125" style="19" customWidth="1"/>
    <col min="12" max="12" width="10.140625" style="19" customWidth="1"/>
    <col min="13" max="13" width="13.7109375" style="19" customWidth="1"/>
    <col min="14" max="14" width="29.140625" style="19" customWidth="1"/>
    <col min="15" max="15" width="20.421875" style="19" customWidth="1"/>
    <col min="16" max="16" width="8.140625" style="19" customWidth="1"/>
    <col min="17" max="17" width="18.421875" style="19" customWidth="1"/>
    <col min="18" max="16384" width="9.140625" style="19" customWidth="1"/>
  </cols>
  <sheetData>
    <row r="1" s="13" customFormat="1" ht="15">
      <c r="P1" s="13" t="s">
        <v>42</v>
      </c>
    </row>
    <row r="2" s="13" customFormat="1" ht="15"/>
    <row r="3" spans="1:16" s="20" customFormat="1" ht="15" customHeight="1">
      <c r="A3" s="60" t="s">
        <v>43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</row>
    <row r="4" spans="1:16" s="13" customFormat="1" ht="7.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ht="17.25" customHeight="1">
      <c r="A5" s="13" t="s">
        <v>67</v>
      </c>
    </row>
    <row r="6" ht="15">
      <c r="A6" s="13" t="s">
        <v>8</v>
      </c>
    </row>
    <row r="7" ht="15">
      <c r="A7" s="13" t="s">
        <v>59</v>
      </c>
    </row>
    <row r="8" ht="15">
      <c r="A8" s="13" t="s">
        <v>9</v>
      </c>
    </row>
    <row r="9" ht="15">
      <c r="A9" s="13" t="s">
        <v>199</v>
      </c>
    </row>
    <row r="10" spans="1:8" ht="15">
      <c r="A10" s="22" t="s">
        <v>68</v>
      </c>
      <c r="B10" s="28"/>
      <c r="C10" s="28"/>
      <c r="D10" s="28"/>
      <c r="E10" s="28"/>
      <c r="F10" s="28"/>
      <c r="G10" s="28"/>
      <c r="H10" s="28"/>
    </row>
    <row r="11" spans="1:8" ht="15">
      <c r="A11" s="21" t="s">
        <v>162</v>
      </c>
      <c r="B11" s="28"/>
      <c r="C11" s="28"/>
      <c r="D11" s="28"/>
      <c r="E11" s="28"/>
      <c r="F11" s="22" t="s">
        <v>69</v>
      </c>
      <c r="G11" s="22"/>
      <c r="H11" s="22"/>
    </row>
    <row r="12" ht="15">
      <c r="A12" s="15" t="s">
        <v>54</v>
      </c>
    </row>
    <row r="13" ht="15">
      <c r="A13" s="13" t="s">
        <v>10</v>
      </c>
    </row>
    <row r="14" ht="9" customHeight="1"/>
    <row r="15" spans="1:16" ht="43.5" customHeight="1">
      <c r="A15" s="61" t="s">
        <v>0</v>
      </c>
      <c r="B15" s="57" t="s">
        <v>32</v>
      </c>
      <c r="C15" s="57" t="s">
        <v>33</v>
      </c>
      <c r="D15" s="57"/>
      <c r="E15" s="57"/>
      <c r="F15" s="57"/>
      <c r="G15" s="57"/>
      <c r="H15" s="58" t="s">
        <v>34</v>
      </c>
      <c r="I15" s="58"/>
      <c r="J15" s="58" t="s">
        <v>35</v>
      </c>
      <c r="K15" s="58" t="s">
        <v>36</v>
      </c>
      <c r="L15" s="58"/>
      <c r="M15" s="57" t="s">
        <v>37</v>
      </c>
      <c r="N15" s="57" t="s">
        <v>44</v>
      </c>
      <c r="O15" s="57" t="s">
        <v>38</v>
      </c>
      <c r="P15" s="57" t="s">
        <v>62</v>
      </c>
    </row>
    <row r="16" spans="1:16" ht="30.75" customHeight="1">
      <c r="A16" s="62"/>
      <c r="B16" s="57"/>
      <c r="C16" s="57" t="s">
        <v>39</v>
      </c>
      <c r="D16" s="57"/>
      <c r="E16" s="57" t="s">
        <v>40</v>
      </c>
      <c r="F16" s="57"/>
      <c r="G16" s="57"/>
      <c r="H16" s="58" t="s">
        <v>41</v>
      </c>
      <c r="I16" s="59" t="s">
        <v>49</v>
      </c>
      <c r="J16" s="58"/>
      <c r="K16" s="58" t="s">
        <v>41</v>
      </c>
      <c r="L16" s="58" t="s">
        <v>49</v>
      </c>
      <c r="M16" s="57"/>
      <c r="N16" s="57"/>
      <c r="O16" s="57"/>
      <c r="P16" s="57"/>
    </row>
    <row r="17" spans="1:16" ht="59.25" customHeight="1">
      <c r="A17" s="63"/>
      <c r="B17" s="57"/>
      <c r="C17" s="48" t="s">
        <v>46</v>
      </c>
      <c r="D17" s="48" t="s">
        <v>47</v>
      </c>
      <c r="E17" s="48" t="s">
        <v>45</v>
      </c>
      <c r="F17" s="48" t="s">
        <v>48</v>
      </c>
      <c r="G17" s="48" t="s">
        <v>63</v>
      </c>
      <c r="H17" s="58"/>
      <c r="I17" s="59"/>
      <c r="J17" s="58"/>
      <c r="K17" s="58"/>
      <c r="L17" s="58"/>
      <c r="M17" s="57"/>
      <c r="N17" s="57"/>
      <c r="O17" s="57"/>
      <c r="P17" s="57"/>
    </row>
    <row r="18" spans="1:16" ht="15">
      <c r="A18" s="25">
        <v>1</v>
      </c>
      <c r="B18" s="47">
        <v>2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7">
        <v>9</v>
      </c>
      <c r="J18" s="47">
        <v>10</v>
      </c>
      <c r="K18" s="47">
        <v>11</v>
      </c>
      <c r="L18" s="47">
        <v>12</v>
      </c>
      <c r="M18" s="47">
        <v>13</v>
      </c>
      <c r="N18" s="47">
        <v>14</v>
      </c>
      <c r="O18" s="47">
        <v>15</v>
      </c>
      <c r="P18" s="47">
        <v>16</v>
      </c>
    </row>
    <row r="19" spans="1:16" ht="31.5" customHeight="1">
      <c r="A19" s="29">
        <v>1</v>
      </c>
      <c r="B19" s="30" t="s">
        <v>74</v>
      </c>
      <c r="C19" s="47">
        <v>0</v>
      </c>
      <c r="D19" s="47">
        <v>0</v>
      </c>
      <c r="E19" s="47">
        <v>0</v>
      </c>
      <c r="F19" s="47">
        <v>0</v>
      </c>
      <c r="G19" s="47" t="s">
        <v>60</v>
      </c>
      <c r="H19" s="47">
        <v>0</v>
      </c>
      <c r="I19" s="35" t="s">
        <v>65</v>
      </c>
      <c r="J19" s="37">
        <f>M19/L19</f>
        <v>35.71146245059288</v>
      </c>
      <c r="K19" s="35">
        <v>0</v>
      </c>
      <c r="L19" s="35">
        <v>2.53</v>
      </c>
      <c r="M19" s="37">
        <v>90.35</v>
      </c>
      <c r="N19" s="38" t="s">
        <v>61</v>
      </c>
      <c r="O19" s="39" t="s">
        <v>75</v>
      </c>
      <c r="P19" s="47"/>
    </row>
    <row r="20" spans="1:16" ht="29.25" customHeight="1">
      <c r="A20" s="29">
        <v>2</v>
      </c>
      <c r="B20" s="30" t="s">
        <v>74</v>
      </c>
      <c r="C20" s="47">
        <v>0</v>
      </c>
      <c r="D20" s="47">
        <v>0</v>
      </c>
      <c r="E20" s="47">
        <v>0</v>
      </c>
      <c r="F20" s="47">
        <v>0</v>
      </c>
      <c r="G20" s="47" t="s">
        <v>60</v>
      </c>
      <c r="H20" s="47">
        <v>0</v>
      </c>
      <c r="I20" s="35" t="s">
        <v>65</v>
      </c>
      <c r="J20" s="37">
        <f>M20/L20</f>
        <v>26.705882352941178</v>
      </c>
      <c r="K20" s="35">
        <v>0</v>
      </c>
      <c r="L20" s="35">
        <v>52.7</v>
      </c>
      <c r="M20" s="37">
        <v>1407.4</v>
      </c>
      <c r="N20" s="38" t="s">
        <v>61</v>
      </c>
      <c r="O20" s="39" t="s">
        <v>76</v>
      </c>
      <c r="P20" s="47"/>
    </row>
    <row r="21" spans="1:16" ht="31.5" customHeight="1">
      <c r="A21" s="29">
        <v>3</v>
      </c>
      <c r="B21" s="30" t="s">
        <v>74</v>
      </c>
      <c r="C21" s="47">
        <v>0</v>
      </c>
      <c r="D21" s="47">
        <v>0</v>
      </c>
      <c r="E21" s="47">
        <v>0</v>
      </c>
      <c r="F21" s="47">
        <v>0</v>
      </c>
      <c r="G21" s="47" t="s">
        <v>60</v>
      </c>
      <c r="H21" s="47">
        <v>0</v>
      </c>
      <c r="I21" s="35" t="s">
        <v>65</v>
      </c>
      <c r="J21" s="37">
        <f>M21/L21</f>
        <v>33.96083333333333</v>
      </c>
      <c r="K21" s="35">
        <v>0</v>
      </c>
      <c r="L21" s="35">
        <v>60</v>
      </c>
      <c r="M21" s="37">
        <v>2037.65</v>
      </c>
      <c r="N21" s="40" t="s">
        <v>77</v>
      </c>
      <c r="O21" s="39" t="s">
        <v>78</v>
      </c>
      <c r="P21" s="47"/>
    </row>
    <row r="22" spans="1:16" ht="25.5" customHeight="1">
      <c r="A22" s="29">
        <v>4</v>
      </c>
      <c r="B22" s="30" t="s">
        <v>74</v>
      </c>
      <c r="C22" s="47">
        <v>0</v>
      </c>
      <c r="D22" s="47">
        <v>0</v>
      </c>
      <c r="E22" s="47">
        <v>0</v>
      </c>
      <c r="F22" s="47">
        <v>0</v>
      </c>
      <c r="G22" s="47" t="s">
        <v>60</v>
      </c>
      <c r="H22" s="35" t="s">
        <v>79</v>
      </c>
      <c r="I22" s="35">
        <v>0</v>
      </c>
      <c r="J22" s="43">
        <v>949.9</v>
      </c>
      <c r="K22" s="35">
        <v>1</v>
      </c>
      <c r="L22" s="35"/>
      <c r="M22" s="43">
        <v>949.9</v>
      </c>
      <c r="N22" s="40" t="s">
        <v>80</v>
      </c>
      <c r="O22" s="39" t="s">
        <v>81</v>
      </c>
      <c r="P22" s="47"/>
    </row>
    <row r="23" spans="1:16" ht="32.25" customHeight="1">
      <c r="A23" s="29">
        <v>5</v>
      </c>
      <c r="B23" s="30" t="s">
        <v>74</v>
      </c>
      <c r="C23" s="47">
        <v>0</v>
      </c>
      <c r="D23" s="47">
        <v>0</v>
      </c>
      <c r="E23" s="47">
        <v>0</v>
      </c>
      <c r="F23" s="47">
        <v>0</v>
      </c>
      <c r="G23" s="47" t="s">
        <v>60</v>
      </c>
      <c r="H23" s="35" t="s">
        <v>82</v>
      </c>
      <c r="I23" s="35">
        <v>0</v>
      </c>
      <c r="J23" s="36">
        <v>660</v>
      </c>
      <c r="K23" s="35">
        <v>1</v>
      </c>
      <c r="L23" s="35"/>
      <c r="M23" s="36">
        <v>660</v>
      </c>
      <c r="N23" s="40" t="s">
        <v>83</v>
      </c>
      <c r="O23" s="39" t="s">
        <v>84</v>
      </c>
      <c r="P23" s="47"/>
    </row>
    <row r="24" spans="1:16" ht="31.5" customHeight="1">
      <c r="A24" s="29">
        <v>6</v>
      </c>
      <c r="B24" s="30" t="str">
        <f aca="true" t="shared" si="0" ref="B24:B29">B23</f>
        <v>01.01.2015-31.03.2015</v>
      </c>
      <c r="C24" s="47">
        <v>0</v>
      </c>
      <c r="D24" s="47">
        <v>0</v>
      </c>
      <c r="E24" s="47">
        <v>0</v>
      </c>
      <c r="F24" s="47">
        <v>0</v>
      </c>
      <c r="G24" s="47" t="s">
        <v>60</v>
      </c>
      <c r="H24" s="35" t="s">
        <v>85</v>
      </c>
      <c r="I24" s="35">
        <v>0</v>
      </c>
      <c r="J24" s="36">
        <v>1630</v>
      </c>
      <c r="K24" s="35">
        <v>1</v>
      </c>
      <c r="L24" s="35"/>
      <c r="M24" s="36">
        <v>1630</v>
      </c>
      <c r="N24" s="40" t="s">
        <v>86</v>
      </c>
      <c r="O24" s="39" t="s">
        <v>87</v>
      </c>
      <c r="P24" s="47"/>
    </row>
    <row r="25" spans="1:16" ht="33" customHeight="1">
      <c r="A25" s="29">
        <v>7</v>
      </c>
      <c r="B25" s="30" t="str">
        <f t="shared" si="0"/>
        <v>01.01.2015-31.03.2015</v>
      </c>
      <c r="C25" s="47">
        <v>0</v>
      </c>
      <c r="D25" s="47">
        <v>0</v>
      </c>
      <c r="E25" s="47">
        <v>0</v>
      </c>
      <c r="F25" s="47">
        <v>0</v>
      </c>
      <c r="G25" s="47" t="s">
        <v>60</v>
      </c>
      <c r="H25" s="35" t="s">
        <v>88</v>
      </c>
      <c r="I25" s="35">
        <v>0</v>
      </c>
      <c r="J25" s="36">
        <v>272978.25</v>
      </c>
      <c r="K25" s="35">
        <v>2</v>
      </c>
      <c r="L25" s="35"/>
      <c r="M25" s="36">
        <v>545956.5</v>
      </c>
      <c r="N25" s="40" t="s">
        <v>89</v>
      </c>
      <c r="O25" s="39" t="s">
        <v>90</v>
      </c>
      <c r="P25" s="47"/>
    </row>
    <row r="26" spans="1:16" ht="31.5" customHeight="1">
      <c r="A26" s="29">
        <v>8</v>
      </c>
      <c r="B26" s="30" t="str">
        <f>B25</f>
        <v>01.01.2015-31.03.2015</v>
      </c>
      <c r="C26" s="47">
        <v>0</v>
      </c>
      <c r="D26" s="47">
        <v>0</v>
      </c>
      <c r="E26" s="47">
        <v>0</v>
      </c>
      <c r="F26" s="47">
        <v>0</v>
      </c>
      <c r="G26" s="47" t="s">
        <v>60</v>
      </c>
      <c r="H26" s="47" t="s">
        <v>91</v>
      </c>
      <c r="I26" s="47">
        <v>0</v>
      </c>
      <c r="J26" s="42">
        <v>172813.43</v>
      </c>
      <c r="K26" s="47">
        <v>2</v>
      </c>
      <c r="L26" s="47"/>
      <c r="M26" s="42">
        <v>345626.861</v>
      </c>
      <c r="N26" s="40" t="s">
        <v>89</v>
      </c>
      <c r="O26" s="39" t="s">
        <v>92</v>
      </c>
      <c r="P26" s="47"/>
    </row>
    <row r="27" spans="1:16" ht="51.75" customHeight="1" hidden="1">
      <c r="A27" s="29">
        <v>9</v>
      </c>
      <c r="B27" s="30" t="str">
        <f t="shared" si="0"/>
        <v>01.01.2015-31.03.2015</v>
      </c>
      <c r="C27" s="47"/>
      <c r="D27" s="47"/>
      <c r="E27" s="47"/>
      <c r="F27" s="47"/>
      <c r="G27" s="47"/>
      <c r="H27" s="47"/>
      <c r="I27" s="35"/>
      <c r="J27" s="37"/>
      <c r="K27" s="35"/>
      <c r="L27" s="35"/>
      <c r="M27" s="37"/>
      <c r="N27" s="40"/>
      <c r="O27" s="39"/>
      <c r="P27" s="47"/>
    </row>
    <row r="28" spans="1:16" ht="51.75" customHeight="1" hidden="1">
      <c r="A28" s="29">
        <v>10</v>
      </c>
      <c r="B28" s="30" t="str">
        <f>B27</f>
        <v>01.01.2015-31.03.2015</v>
      </c>
      <c r="C28" s="47"/>
      <c r="D28" s="47"/>
      <c r="E28" s="47"/>
      <c r="F28" s="47"/>
      <c r="G28" s="47"/>
      <c r="H28" s="47"/>
      <c r="I28" s="35"/>
      <c r="J28" s="37"/>
      <c r="K28" s="35"/>
      <c r="L28" s="35"/>
      <c r="M28" s="37"/>
      <c r="N28" s="40"/>
      <c r="O28" s="39"/>
      <c r="P28" s="47"/>
    </row>
    <row r="29" spans="1:16" ht="51.75" customHeight="1" hidden="1">
      <c r="A29" s="29">
        <v>11</v>
      </c>
      <c r="B29" s="30" t="str">
        <f t="shared" si="0"/>
        <v>01.01.2015-31.03.2015</v>
      </c>
      <c r="C29" s="47"/>
      <c r="D29" s="47"/>
      <c r="E29" s="47"/>
      <c r="F29" s="47"/>
      <c r="G29" s="47"/>
      <c r="H29" s="47"/>
      <c r="I29" s="47"/>
      <c r="J29" s="41"/>
      <c r="K29" s="47"/>
      <c r="L29" s="47"/>
      <c r="M29" s="41"/>
      <c r="N29" s="40"/>
      <c r="O29" s="39"/>
      <c r="P29" s="47"/>
    </row>
    <row r="30" spans="1:16" ht="48">
      <c r="A30" s="29">
        <v>12</v>
      </c>
      <c r="B30" s="30" t="s">
        <v>94</v>
      </c>
      <c r="C30" s="47">
        <v>0</v>
      </c>
      <c r="D30" s="47">
        <v>0</v>
      </c>
      <c r="E30" s="47">
        <v>0</v>
      </c>
      <c r="F30" s="47">
        <v>0</v>
      </c>
      <c r="G30" s="47" t="s">
        <v>60</v>
      </c>
      <c r="H30" s="47">
        <v>0</v>
      </c>
      <c r="I30" s="35" t="s">
        <v>65</v>
      </c>
      <c r="J30" s="42">
        <v>62.9</v>
      </c>
      <c r="K30" s="35">
        <v>0</v>
      </c>
      <c r="L30" s="47">
        <v>1.33</v>
      </c>
      <c r="M30" s="42">
        <v>86.66</v>
      </c>
      <c r="N30" s="38" t="s">
        <v>61</v>
      </c>
      <c r="O30" s="39" t="s">
        <v>95</v>
      </c>
      <c r="P30" s="47"/>
    </row>
    <row r="31" spans="1:16" ht="30">
      <c r="A31" s="29">
        <v>13</v>
      </c>
      <c r="B31" s="30" t="s">
        <v>94</v>
      </c>
      <c r="C31" s="47">
        <v>0</v>
      </c>
      <c r="D31" s="47">
        <v>0</v>
      </c>
      <c r="E31" s="47">
        <v>0</v>
      </c>
      <c r="F31" s="47">
        <v>0</v>
      </c>
      <c r="G31" s="47" t="s">
        <v>60</v>
      </c>
      <c r="H31" s="47">
        <v>0</v>
      </c>
      <c r="I31" s="47" t="s">
        <v>65</v>
      </c>
      <c r="J31" s="42">
        <v>41</v>
      </c>
      <c r="K31" s="47">
        <v>0</v>
      </c>
      <c r="L31" s="47">
        <v>24.25</v>
      </c>
      <c r="M31" s="42">
        <v>994</v>
      </c>
      <c r="N31" s="38" t="s">
        <v>61</v>
      </c>
      <c r="O31" s="39" t="s">
        <v>96</v>
      </c>
      <c r="P31" s="47"/>
    </row>
    <row r="32" spans="1:16" ht="30">
      <c r="A32" s="29">
        <v>14</v>
      </c>
      <c r="B32" s="30" t="s">
        <v>94</v>
      </c>
      <c r="C32" s="47">
        <v>0</v>
      </c>
      <c r="D32" s="47">
        <v>0</v>
      </c>
      <c r="E32" s="47">
        <v>0</v>
      </c>
      <c r="F32" s="47">
        <v>0</v>
      </c>
      <c r="G32" s="47" t="s">
        <v>60</v>
      </c>
      <c r="H32" s="47" t="s">
        <v>97</v>
      </c>
      <c r="I32" s="47">
        <v>0</v>
      </c>
      <c r="J32" s="42">
        <v>1554</v>
      </c>
      <c r="K32" s="47">
        <v>1</v>
      </c>
      <c r="L32" s="47">
        <v>0</v>
      </c>
      <c r="M32" s="42">
        <v>1554</v>
      </c>
      <c r="N32" s="38" t="s">
        <v>98</v>
      </c>
      <c r="O32" s="39" t="s">
        <v>99</v>
      </c>
      <c r="P32" s="29"/>
    </row>
    <row r="33" spans="1:16" ht="30" customHeight="1">
      <c r="A33" s="29">
        <v>15</v>
      </c>
      <c r="B33" s="30" t="s">
        <v>94</v>
      </c>
      <c r="C33" s="47">
        <v>0</v>
      </c>
      <c r="D33" s="47">
        <v>0</v>
      </c>
      <c r="E33" s="47">
        <v>0</v>
      </c>
      <c r="F33" s="47" t="s">
        <v>60</v>
      </c>
      <c r="G33" s="47">
        <v>0</v>
      </c>
      <c r="H33" s="47" t="s">
        <v>100</v>
      </c>
      <c r="I33" s="47">
        <v>0</v>
      </c>
      <c r="J33" s="42">
        <v>441</v>
      </c>
      <c r="K33" s="47">
        <v>1</v>
      </c>
      <c r="L33" s="47">
        <v>0</v>
      </c>
      <c r="M33" s="42">
        <v>441</v>
      </c>
      <c r="N33" s="38" t="s">
        <v>101</v>
      </c>
      <c r="O33" s="39" t="s">
        <v>102</v>
      </c>
      <c r="P33" s="29"/>
    </row>
    <row r="34" spans="1:16" ht="30">
      <c r="A34" s="29">
        <v>14</v>
      </c>
      <c r="B34" s="30" t="s">
        <v>94</v>
      </c>
      <c r="C34" s="47">
        <v>0</v>
      </c>
      <c r="D34" s="47">
        <v>0</v>
      </c>
      <c r="E34" s="47">
        <v>0</v>
      </c>
      <c r="F34" s="47" t="s">
        <v>60</v>
      </c>
      <c r="G34" s="47">
        <v>0</v>
      </c>
      <c r="H34" s="47" t="s">
        <v>103</v>
      </c>
      <c r="I34" s="47">
        <v>0</v>
      </c>
      <c r="J34" s="42">
        <v>965</v>
      </c>
      <c r="K34" s="47">
        <v>1</v>
      </c>
      <c r="L34" s="47">
        <v>0</v>
      </c>
      <c r="M34" s="42">
        <v>965</v>
      </c>
      <c r="N34" s="38" t="s">
        <v>104</v>
      </c>
      <c r="O34" s="39" t="s">
        <v>105</v>
      </c>
      <c r="P34" s="29"/>
    </row>
    <row r="35" spans="1:16" ht="25.5" customHeight="1">
      <c r="A35" s="29">
        <v>15</v>
      </c>
      <c r="B35" s="30" t="s">
        <v>94</v>
      </c>
      <c r="C35" s="47">
        <v>0</v>
      </c>
      <c r="D35" s="47">
        <v>0</v>
      </c>
      <c r="E35" s="47">
        <v>0</v>
      </c>
      <c r="F35" s="47">
        <v>0</v>
      </c>
      <c r="G35" s="47" t="s">
        <v>60</v>
      </c>
      <c r="H35" s="47" t="s">
        <v>106</v>
      </c>
      <c r="I35" s="47">
        <v>0</v>
      </c>
      <c r="J35" s="42">
        <v>1129</v>
      </c>
      <c r="K35" s="47">
        <v>1</v>
      </c>
      <c r="L35" s="47">
        <v>0</v>
      </c>
      <c r="M35" s="42">
        <v>1129</v>
      </c>
      <c r="N35" s="38" t="s">
        <v>107</v>
      </c>
      <c r="O35" s="39" t="s">
        <v>108</v>
      </c>
      <c r="P35" s="29"/>
    </row>
    <row r="36" spans="1:16" ht="48" customHeight="1">
      <c r="A36" s="29">
        <v>16</v>
      </c>
      <c r="B36" s="30" t="s">
        <v>94</v>
      </c>
      <c r="C36" s="47">
        <v>0</v>
      </c>
      <c r="D36" s="47">
        <v>0</v>
      </c>
      <c r="E36" s="47">
        <v>0</v>
      </c>
      <c r="F36" s="47">
        <v>0</v>
      </c>
      <c r="G36" s="47" t="s">
        <v>60</v>
      </c>
      <c r="H36" s="47" t="s">
        <v>109</v>
      </c>
      <c r="I36" s="47">
        <v>0</v>
      </c>
      <c r="J36" s="42">
        <v>83160</v>
      </c>
      <c r="K36" s="47">
        <v>1</v>
      </c>
      <c r="L36" s="47">
        <v>0</v>
      </c>
      <c r="M36" s="42">
        <v>83160</v>
      </c>
      <c r="N36" s="38" t="s">
        <v>110</v>
      </c>
      <c r="O36" s="39" t="s">
        <v>111</v>
      </c>
      <c r="P36" s="29"/>
    </row>
    <row r="37" spans="1:16" ht="30">
      <c r="A37" s="29">
        <v>17</v>
      </c>
      <c r="B37" s="30" t="s">
        <v>94</v>
      </c>
      <c r="C37" s="47">
        <v>0</v>
      </c>
      <c r="D37" s="47">
        <v>0</v>
      </c>
      <c r="E37" s="47">
        <v>0</v>
      </c>
      <c r="F37" s="47">
        <v>0</v>
      </c>
      <c r="G37" s="47" t="s">
        <v>60</v>
      </c>
      <c r="H37" s="47" t="s">
        <v>112</v>
      </c>
      <c r="I37" s="47">
        <v>0</v>
      </c>
      <c r="J37" s="42">
        <v>8505</v>
      </c>
      <c r="K37" s="47">
        <v>2</v>
      </c>
      <c r="L37" s="47">
        <v>0</v>
      </c>
      <c r="M37" s="42">
        <v>17010</v>
      </c>
      <c r="N37" s="38" t="s">
        <v>113</v>
      </c>
      <c r="O37" s="39" t="s">
        <v>114</v>
      </c>
      <c r="P37" s="29"/>
    </row>
    <row r="38" spans="1:16" ht="30">
      <c r="A38" s="29">
        <v>18</v>
      </c>
      <c r="B38" s="30" t="s">
        <v>94</v>
      </c>
      <c r="C38" s="47">
        <v>0</v>
      </c>
      <c r="D38" s="47">
        <v>0</v>
      </c>
      <c r="E38" s="47">
        <v>0</v>
      </c>
      <c r="F38" s="47">
        <v>0</v>
      </c>
      <c r="G38" s="47" t="s">
        <v>60</v>
      </c>
      <c r="H38" s="47" t="s">
        <v>115</v>
      </c>
      <c r="I38" s="47">
        <v>0</v>
      </c>
      <c r="J38" s="42">
        <v>15800</v>
      </c>
      <c r="K38" s="47">
        <v>1</v>
      </c>
      <c r="L38" s="47">
        <v>0</v>
      </c>
      <c r="M38" s="42">
        <v>15800</v>
      </c>
      <c r="N38" s="38" t="s">
        <v>116</v>
      </c>
      <c r="O38" s="39" t="s">
        <v>117</v>
      </c>
      <c r="P38" s="29"/>
    </row>
    <row r="39" spans="1:16" ht="30">
      <c r="A39" s="29">
        <v>19</v>
      </c>
      <c r="B39" s="30" t="s">
        <v>94</v>
      </c>
      <c r="C39" s="47">
        <v>0</v>
      </c>
      <c r="D39" s="47">
        <v>0</v>
      </c>
      <c r="E39" s="47">
        <v>0</v>
      </c>
      <c r="F39" s="47">
        <v>0</v>
      </c>
      <c r="G39" s="47" t="s">
        <v>60</v>
      </c>
      <c r="H39" s="47" t="s">
        <v>118</v>
      </c>
      <c r="I39" s="47">
        <v>0</v>
      </c>
      <c r="J39" s="42">
        <v>1140</v>
      </c>
      <c r="K39" s="47">
        <v>15</v>
      </c>
      <c r="L39" s="47">
        <v>0</v>
      </c>
      <c r="M39" s="42">
        <v>17104</v>
      </c>
      <c r="N39" s="38" t="s">
        <v>119</v>
      </c>
      <c r="O39" s="39" t="s">
        <v>120</v>
      </c>
      <c r="P39" s="29"/>
    </row>
    <row r="40" spans="1:16" ht="25.5">
      <c r="A40" s="29">
        <v>20</v>
      </c>
      <c r="B40" s="30" t="s">
        <v>94</v>
      </c>
      <c r="C40" s="47">
        <v>0</v>
      </c>
      <c r="D40" s="47">
        <v>0</v>
      </c>
      <c r="E40" s="47">
        <v>0</v>
      </c>
      <c r="F40" s="47">
        <v>0</v>
      </c>
      <c r="G40" s="47" t="s">
        <v>60</v>
      </c>
      <c r="H40" s="47" t="s">
        <v>121</v>
      </c>
      <c r="I40" s="47">
        <v>0</v>
      </c>
      <c r="J40" s="42">
        <v>2144</v>
      </c>
      <c r="K40" s="47">
        <v>2</v>
      </c>
      <c r="L40" s="47">
        <v>0</v>
      </c>
      <c r="M40" s="42">
        <v>4288</v>
      </c>
      <c r="N40" s="38" t="s">
        <v>122</v>
      </c>
      <c r="O40" s="39" t="s">
        <v>123</v>
      </c>
      <c r="P40" s="29"/>
    </row>
    <row r="41" spans="1:16" ht="30">
      <c r="A41" s="29">
        <v>21</v>
      </c>
      <c r="B41" s="30" t="s">
        <v>94</v>
      </c>
      <c r="C41" s="47">
        <v>0</v>
      </c>
      <c r="D41" s="47">
        <v>0</v>
      </c>
      <c r="E41" s="47">
        <v>0</v>
      </c>
      <c r="F41" s="47">
        <v>0</v>
      </c>
      <c r="G41" s="47" t="s">
        <v>60</v>
      </c>
      <c r="H41" s="47" t="s">
        <v>124</v>
      </c>
      <c r="I41" s="47">
        <v>0</v>
      </c>
      <c r="J41" s="42">
        <v>4710</v>
      </c>
      <c r="K41" s="47">
        <v>1</v>
      </c>
      <c r="L41" s="47">
        <v>0</v>
      </c>
      <c r="M41" s="42">
        <v>4710</v>
      </c>
      <c r="N41" s="38" t="s">
        <v>125</v>
      </c>
      <c r="O41" s="39" t="s">
        <v>126</v>
      </c>
      <c r="P41" s="29"/>
    </row>
    <row r="42" spans="1:16" ht="30">
      <c r="A42" s="29">
        <v>22</v>
      </c>
      <c r="B42" s="30" t="s">
        <v>94</v>
      </c>
      <c r="C42" s="47">
        <v>0</v>
      </c>
      <c r="D42" s="47">
        <v>0</v>
      </c>
      <c r="E42" s="47">
        <v>0</v>
      </c>
      <c r="F42" s="47">
        <v>0</v>
      </c>
      <c r="G42" s="47" t="s">
        <v>60</v>
      </c>
      <c r="H42" s="47" t="s">
        <v>127</v>
      </c>
      <c r="I42" s="47">
        <v>0</v>
      </c>
      <c r="J42" s="42">
        <v>12789</v>
      </c>
      <c r="K42" s="47">
        <v>3</v>
      </c>
      <c r="L42" s="47">
        <v>0</v>
      </c>
      <c r="M42" s="42">
        <v>38367</v>
      </c>
      <c r="N42" s="38" t="s">
        <v>128</v>
      </c>
      <c r="O42" s="39" t="s">
        <v>129</v>
      </c>
      <c r="P42" s="29"/>
    </row>
    <row r="43" spans="1:16" ht="30">
      <c r="A43" s="29">
        <v>23</v>
      </c>
      <c r="B43" s="30" t="s">
        <v>94</v>
      </c>
      <c r="C43" s="47">
        <v>0</v>
      </c>
      <c r="D43" s="47">
        <v>0</v>
      </c>
      <c r="E43" s="47">
        <v>0</v>
      </c>
      <c r="F43" s="47">
        <v>0</v>
      </c>
      <c r="G43" s="47" t="s">
        <v>60</v>
      </c>
      <c r="H43" s="47" t="s">
        <v>130</v>
      </c>
      <c r="I43" s="47">
        <v>0</v>
      </c>
      <c r="J43" s="42">
        <v>1680</v>
      </c>
      <c r="K43" s="47">
        <v>3</v>
      </c>
      <c r="L43" s="47">
        <v>0</v>
      </c>
      <c r="M43" s="42">
        <v>5040</v>
      </c>
      <c r="N43" s="38" t="s">
        <v>131</v>
      </c>
      <c r="O43" s="39" t="s">
        <v>132</v>
      </c>
      <c r="P43" s="29"/>
    </row>
    <row r="44" spans="1:16" ht="25.5">
      <c r="A44" s="29">
        <v>24</v>
      </c>
      <c r="B44" s="30" t="s">
        <v>94</v>
      </c>
      <c r="C44" s="47">
        <v>0</v>
      </c>
      <c r="D44" s="47">
        <v>0</v>
      </c>
      <c r="E44" s="47">
        <v>0</v>
      </c>
      <c r="F44" s="47">
        <v>0</v>
      </c>
      <c r="G44" s="47" t="s">
        <v>60</v>
      </c>
      <c r="H44" s="47" t="s">
        <v>133</v>
      </c>
      <c r="I44" s="47">
        <v>0</v>
      </c>
      <c r="J44" s="42">
        <v>3222</v>
      </c>
      <c r="K44" s="47">
        <v>3</v>
      </c>
      <c r="L44" s="47">
        <v>0</v>
      </c>
      <c r="M44" s="42">
        <v>9666</v>
      </c>
      <c r="N44" s="38" t="s">
        <v>134</v>
      </c>
      <c r="O44" s="39" t="s">
        <v>135</v>
      </c>
      <c r="P44" s="29"/>
    </row>
    <row r="45" spans="1:16" ht="30">
      <c r="A45" s="25">
        <v>25</v>
      </c>
      <c r="B45" s="30" t="s">
        <v>94</v>
      </c>
      <c r="C45" s="47">
        <v>0</v>
      </c>
      <c r="D45" s="47">
        <v>0</v>
      </c>
      <c r="E45" s="47">
        <v>0</v>
      </c>
      <c r="F45" s="47">
        <v>0</v>
      </c>
      <c r="G45" s="47" t="s">
        <v>60</v>
      </c>
      <c r="H45" s="47" t="s">
        <v>136</v>
      </c>
      <c r="I45" s="47">
        <v>0</v>
      </c>
      <c r="J45" s="42">
        <v>1350</v>
      </c>
      <c r="K45" s="47">
        <v>1</v>
      </c>
      <c r="L45" s="47">
        <v>0</v>
      </c>
      <c r="M45" s="42">
        <v>1350</v>
      </c>
      <c r="N45" s="38" t="s">
        <v>137</v>
      </c>
      <c r="O45" s="39" t="s">
        <v>138</v>
      </c>
      <c r="P45" s="25"/>
    </row>
    <row r="46" spans="1:16" ht="25.5">
      <c r="A46" s="25">
        <v>26</v>
      </c>
      <c r="B46" s="30" t="s">
        <v>139</v>
      </c>
      <c r="C46" s="47">
        <v>0</v>
      </c>
      <c r="D46" s="47">
        <v>0</v>
      </c>
      <c r="E46" s="47">
        <v>0</v>
      </c>
      <c r="F46" s="47">
        <v>0</v>
      </c>
      <c r="G46" s="47" t="s">
        <v>60</v>
      </c>
      <c r="H46" s="47" t="s">
        <v>140</v>
      </c>
      <c r="I46" s="47">
        <v>0</v>
      </c>
      <c r="J46" s="42">
        <f>M46/K46</f>
        <v>262.62666666666667</v>
      </c>
      <c r="K46" s="47">
        <v>15</v>
      </c>
      <c r="L46" s="47">
        <v>0</v>
      </c>
      <c r="M46" s="42">
        <v>3939.4</v>
      </c>
      <c r="N46" s="38" t="s">
        <v>141</v>
      </c>
      <c r="O46" s="39" t="s">
        <v>142</v>
      </c>
      <c r="P46" s="25"/>
    </row>
    <row r="47" spans="1:16" ht="25.5">
      <c r="A47" s="25">
        <v>27</v>
      </c>
      <c r="B47" s="30" t="s">
        <v>139</v>
      </c>
      <c r="C47" s="47">
        <v>0</v>
      </c>
      <c r="D47" s="47">
        <v>0</v>
      </c>
      <c r="E47" s="47">
        <v>0</v>
      </c>
      <c r="F47" s="47">
        <v>0</v>
      </c>
      <c r="G47" s="47" t="s">
        <v>60</v>
      </c>
      <c r="H47" s="47" t="s">
        <v>143</v>
      </c>
      <c r="I47" s="47">
        <v>0</v>
      </c>
      <c r="J47" s="42">
        <f>M47/K47</f>
        <v>368</v>
      </c>
      <c r="K47" s="47">
        <v>1</v>
      </c>
      <c r="L47" s="47">
        <v>0</v>
      </c>
      <c r="M47" s="42">
        <v>368</v>
      </c>
      <c r="N47" s="38" t="s">
        <v>144</v>
      </c>
      <c r="O47" s="39" t="s">
        <v>145</v>
      </c>
      <c r="P47" s="25"/>
    </row>
    <row r="48" spans="1:16" ht="25.5">
      <c r="A48" s="25">
        <v>28</v>
      </c>
      <c r="B48" s="30" t="s">
        <v>139</v>
      </c>
      <c r="C48" s="47">
        <v>0</v>
      </c>
      <c r="D48" s="47">
        <v>0</v>
      </c>
      <c r="E48" s="47">
        <v>0</v>
      </c>
      <c r="F48" s="47">
        <v>0</v>
      </c>
      <c r="G48" s="47" t="s">
        <v>60</v>
      </c>
      <c r="H48" s="47" t="s">
        <v>146</v>
      </c>
      <c r="I48" s="47">
        <v>0</v>
      </c>
      <c r="J48" s="42">
        <v>2046</v>
      </c>
      <c r="K48" s="47">
        <v>1</v>
      </c>
      <c r="L48" s="47">
        <v>0</v>
      </c>
      <c r="M48" s="42">
        <v>2046.39</v>
      </c>
      <c r="N48" s="38" t="s">
        <v>147</v>
      </c>
      <c r="O48" s="39" t="s">
        <v>148</v>
      </c>
      <c r="P48" s="25"/>
    </row>
    <row r="49" spans="1:16" ht="25.5">
      <c r="A49" s="25">
        <v>29</v>
      </c>
      <c r="B49" s="30" t="s">
        <v>139</v>
      </c>
      <c r="C49" s="47">
        <v>0</v>
      </c>
      <c r="D49" s="47">
        <v>0</v>
      </c>
      <c r="E49" s="47">
        <v>0</v>
      </c>
      <c r="F49" s="47">
        <v>0</v>
      </c>
      <c r="G49" s="47" t="s">
        <v>60</v>
      </c>
      <c r="H49" s="47" t="s">
        <v>149</v>
      </c>
      <c r="I49" s="47">
        <v>0</v>
      </c>
      <c r="J49" s="42">
        <v>83</v>
      </c>
      <c r="K49" s="47">
        <v>1</v>
      </c>
      <c r="L49" s="47">
        <v>0</v>
      </c>
      <c r="M49" s="42">
        <v>82.907</v>
      </c>
      <c r="N49" s="38" t="s">
        <v>150</v>
      </c>
      <c r="O49" s="39" t="s">
        <v>151</v>
      </c>
      <c r="P49" s="25"/>
    </row>
    <row r="50" spans="1:16" ht="25.5">
      <c r="A50" s="25">
        <v>30</v>
      </c>
      <c r="B50" s="30" t="s">
        <v>139</v>
      </c>
      <c r="C50" s="47">
        <v>0</v>
      </c>
      <c r="D50" s="47">
        <v>0</v>
      </c>
      <c r="E50" s="47">
        <v>0</v>
      </c>
      <c r="F50" s="47">
        <v>0</v>
      </c>
      <c r="G50" s="47" t="s">
        <v>60</v>
      </c>
      <c r="H50" s="47" t="s">
        <v>152</v>
      </c>
      <c r="I50" s="47">
        <v>0</v>
      </c>
      <c r="J50" s="42">
        <f>M50/K50</f>
        <v>185</v>
      </c>
      <c r="K50" s="47">
        <v>3</v>
      </c>
      <c r="L50" s="47">
        <v>0</v>
      </c>
      <c r="M50" s="42">
        <v>555</v>
      </c>
      <c r="N50" s="38" t="s">
        <v>153</v>
      </c>
      <c r="O50" s="39" t="s">
        <v>154</v>
      </c>
      <c r="P50" s="25"/>
    </row>
    <row r="51" spans="1:16" ht="30">
      <c r="A51" s="25">
        <v>31</v>
      </c>
      <c r="B51" s="30" t="s">
        <v>139</v>
      </c>
      <c r="C51" s="47">
        <v>0</v>
      </c>
      <c r="D51" s="47">
        <v>0</v>
      </c>
      <c r="E51" s="47">
        <v>0</v>
      </c>
      <c r="F51" s="47">
        <v>0</v>
      </c>
      <c r="G51" s="47" t="s">
        <v>60</v>
      </c>
      <c r="H51" s="47">
        <v>0</v>
      </c>
      <c r="I51" s="35" t="s">
        <v>65</v>
      </c>
      <c r="J51" s="37">
        <f>M51/L51</f>
        <v>128</v>
      </c>
      <c r="K51" s="35">
        <v>0</v>
      </c>
      <c r="L51" s="35">
        <v>3.85</v>
      </c>
      <c r="M51" s="37">
        <v>492.8</v>
      </c>
      <c r="N51" s="38" t="s">
        <v>61</v>
      </c>
      <c r="O51" s="39" t="s">
        <v>155</v>
      </c>
      <c r="P51" s="25"/>
    </row>
    <row r="52" spans="1:16" ht="30">
      <c r="A52" s="25">
        <v>32</v>
      </c>
      <c r="B52" s="30" t="s">
        <v>139</v>
      </c>
      <c r="C52" s="47">
        <v>0</v>
      </c>
      <c r="D52" s="47">
        <v>0</v>
      </c>
      <c r="E52" s="47">
        <v>0</v>
      </c>
      <c r="F52" s="47">
        <v>0</v>
      </c>
      <c r="G52" s="47" t="s">
        <v>60</v>
      </c>
      <c r="H52" s="47">
        <v>0</v>
      </c>
      <c r="I52" s="35" t="s">
        <v>65</v>
      </c>
      <c r="J52" s="37">
        <f>M52/L52</f>
        <v>43.5</v>
      </c>
      <c r="K52" s="35">
        <v>0</v>
      </c>
      <c r="L52" s="35">
        <v>2.2</v>
      </c>
      <c r="M52" s="37">
        <v>95.7</v>
      </c>
      <c r="N52" s="38" t="s">
        <v>61</v>
      </c>
      <c r="O52" s="39" t="s">
        <v>156</v>
      </c>
      <c r="P52" s="25"/>
    </row>
    <row r="53" spans="1:16" ht="30">
      <c r="A53" s="25">
        <v>33</v>
      </c>
      <c r="B53" s="30" t="s">
        <v>139</v>
      </c>
      <c r="C53" s="47">
        <v>0</v>
      </c>
      <c r="D53" s="47">
        <v>0</v>
      </c>
      <c r="E53" s="47">
        <v>0</v>
      </c>
      <c r="F53" s="47">
        <v>0</v>
      </c>
      <c r="G53" s="47" t="s">
        <v>60</v>
      </c>
      <c r="H53" s="47">
        <v>0</v>
      </c>
      <c r="I53" s="47" t="s">
        <v>65</v>
      </c>
      <c r="J53" s="41">
        <f>M53/L53</f>
        <v>38.6875</v>
      </c>
      <c r="K53" s="47">
        <v>0</v>
      </c>
      <c r="L53" s="47">
        <v>1.76</v>
      </c>
      <c r="M53" s="41">
        <v>68.09</v>
      </c>
      <c r="N53" s="38" t="s">
        <v>157</v>
      </c>
      <c r="O53" s="39" t="s">
        <v>158</v>
      </c>
      <c r="P53" s="25"/>
    </row>
    <row r="54" spans="1:16" ht="25.5">
      <c r="A54" s="25">
        <v>34</v>
      </c>
      <c r="B54" s="30" t="s">
        <v>139</v>
      </c>
      <c r="C54" s="47">
        <v>0</v>
      </c>
      <c r="D54" s="47">
        <v>0</v>
      </c>
      <c r="E54" s="47">
        <v>0</v>
      </c>
      <c r="F54" s="47">
        <v>0</v>
      </c>
      <c r="G54" s="47" t="s">
        <v>60</v>
      </c>
      <c r="H54" s="47" t="s">
        <v>164</v>
      </c>
      <c r="I54" s="47">
        <v>0</v>
      </c>
      <c r="J54" s="42">
        <v>2609.667</v>
      </c>
      <c r="K54" s="47">
        <v>2</v>
      </c>
      <c r="L54" s="47">
        <v>0</v>
      </c>
      <c r="M54" s="42">
        <f>J54*K54</f>
        <v>5219.334</v>
      </c>
      <c r="N54" s="38" t="s">
        <v>165</v>
      </c>
      <c r="O54" s="39" t="s">
        <v>166</v>
      </c>
      <c r="P54" s="25"/>
    </row>
    <row r="55" spans="1:16" ht="30">
      <c r="A55" s="25">
        <v>35</v>
      </c>
      <c r="B55" s="30" t="s">
        <v>139</v>
      </c>
      <c r="C55" s="47">
        <v>0</v>
      </c>
      <c r="D55" s="47">
        <v>0</v>
      </c>
      <c r="E55" s="47">
        <v>0</v>
      </c>
      <c r="F55" s="47">
        <v>0</v>
      </c>
      <c r="G55" s="47" t="s">
        <v>60</v>
      </c>
      <c r="H55" s="47" t="s">
        <v>167</v>
      </c>
      <c r="I55" s="47">
        <v>0</v>
      </c>
      <c r="J55" s="42">
        <v>2756</v>
      </c>
      <c r="K55" s="47">
        <v>2</v>
      </c>
      <c r="L55" s="47">
        <v>0</v>
      </c>
      <c r="M55" s="42">
        <v>5512</v>
      </c>
      <c r="N55" s="38" t="s">
        <v>168</v>
      </c>
      <c r="O55" s="39" t="s">
        <v>169</v>
      </c>
      <c r="P55" s="25"/>
    </row>
    <row r="56" spans="1:16" ht="30">
      <c r="A56" s="25">
        <v>36</v>
      </c>
      <c r="B56" s="30" t="s">
        <v>170</v>
      </c>
      <c r="C56" s="47">
        <v>0</v>
      </c>
      <c r="D56" s="47">
        <v>0</v>
      </c>
      <c r="E56" s="47">
        <v>0</v>
      </c>
      <c r="F56" s="47">
        <v>0</v>
      </c>
      <c r="G56" s="47" t="s">
        <v>60</v>
      </c>
      <c r="H56" s="47" t="s">
        <v>171</v>
      </c>
      <c r="I56" s="47">
        <v>0</v>
      </c>
      <c r="J56" s="42">
        <v>595</v>
      </c>
      <c r="K56" s="47">
        <v>1</v>
      </c>
      <c r="L56" s="47">
        <v>0</v>
      </c>
      <c r="M56" s="42">
        <v>595</v>
      </c>
      <c r="N56" s="38" t="s">
        <v>172</v>
      </c>
      <c r="O56" s="39" t="s">
        <v>173</v>
      </c>
      <c r="P56" s="25"/>
    </row>
    <row r="57" spans="1:16" ht="30" customHeight="1">
      <c r="A57" s="25">
        <v>37</v>
      </c>
      <c r="B57" s="30" t="str">
        <f aca="true" t="shared" si="1" ref="B57:B67">B56</f>
        <v>01.10.2015-31.12.2015</v>
      </c>
      <c r="C57" s="47">
        <v>0</v>
      </c>
      <c r="D57" s="47">
        <v>0</v>
      </c>
      <c r="E57" s="47">
        <v>0</v>
      </c>
      <c r="F57" s="47" t="s">
        <v>60</v>
      </c>
      <c r="G57" s="47">
        <v>0</v>
      </c>
      <c r="H57" s="47" t="s">
        <v>174</v>
      </c>
      <c r="I57" s="47">
        <v>0</v>
      </c>
      <c r="J57" s="42">
        <v>115</v>
      </c>
      <c r="K57" s="47">
        <v>1</v>
      </c>
      <c r="L57" s="47">
        <v>0</v>
      </c>
      <c r="M57" s="42">
        <v>115</v>
      </c>
      <c r="N57" s="38" t="s">
        <v>175</v>
      </c>
      <c r="O57" s="39" t="s">
        <v>176</v>
      </c>
      <c r="P57" s="25"/>
    </row>
    <row r="58" spans="1:16" ht="30">
      <c r="A58" s="25">
        <v>38</v>
      </c>
      <c r="B58" s="49" t="str">
        <f t="shared" si="1"/>
        <v>01.10.2015-31.12.2015</v>
      </c>
      <c r="C58" s="47">
        <v>0</v>
      </c>
      <c r="D58" s="47">
        <v>0</v>
      </c>
      <c r="E58" s="47">
        <v>0</v>
      </c>
      <c r="F58" s="47">
        <v>0</v>
      </c>
      <c r="G58" s="47" t="s">
        <v>60</v>
      </c>
      <c r="H58" s="47" t="s">
        <v>177</v>
      </c>
      <c r="I58" s="47">
        <v>0</v>
      </c>
      <c r="J58" s="42">
        <v>286</v>
      </c>
      <c r="K58" s="47">
        <v>1</v>
      </c>
      <c r="L58" s="47">
        <v>0</v>
      </c>
      <c r="M58" s="42">
        <v>286</v>
      </c>
      <c r="N58" s="38" t="s">
        <v>178</v>
      </c>
      <c r="O58" s="39" t="s">
        <v>179</v>
      </c>
      <c r="P58" s="25"/>
    </row>
    <row r="59" spans="1:16" ht="30">
      <c r="A59" s="25">
        <v>39</v>
      </c>
      <c r="B59" s="49" t="str">
        <f t="shared" si="1"/>
        <v>01.10.2015-31.12.2015</v>
      </c>
      <c r="C59" s="47">
        <v>0</v>
      </c>
      <c r="D59" s="47">
        <v>0</v>
      </c>
      <c r="E59" s="47">
        <v>0</v>
      </c>
      <c r="F59" s="47">
        <v>0</v>
      </c>
      <c r="G59" s="47" t="s">
        <v>60</v>
      </c>
      <c r="H59" s="47" t="s">
        <v>180</v>
      </c>
      <c r="I59" s="47">
        <v>0</v>
      </c>
      <c r="J59" s="42">
        <v>751</v>
      </c>
      <c r="K59" s="47">
        <v>1</v>
      </c>
      <c r="L59" s="47">
        <v>0</v>
      </c>
      <c r="M59" s="42">
        <v>751</v>
      </c>
      <c r="N59" s="38" t="s">
        <v>181</v>
      </c>
      <c r="O59" s="39" t="s">
        <v>182</v>
      </c>
      <c r="P59" s="25"/>
    </row>
    <row r="60" spans="1:16" ht="30.75" customHeight="1">
      <c r="A60" s="25">
        <v>40</v>
      </c>
      <c r="B60" s="49" t="str">
        <f t="shared" si="1"/>
        <v>01.10.2015-31.12.2015</v>
      </c>
      <c r="C60" s="47">
        <v>0</v>
      </c>
      <c r="D60" s="47">
        <v>0</v>
      </c>
      <c r="E60" s="47">
        <v>0</v>
      </c>
      <c r="F60" s="47">
        <v>0</v>
      </c>
      <c r="G60" s="47" t="s">
        <v>60</v>
      </c>
      <c r="H60" s="47" t="s">
        <v>183</v>
      </c>
      <c r="I60" s="47">
        <v>0</v>
      </c>
      <c r="J60" s="42">
        <v>101</v>
      </c>
      <c r="K60" s="47">
        <v>1</v>
      </c>
      <c r="L60" s="47">
        <v>0</v>
      </c>
      <c r="M60" s="42">
        <v>101</v>
      </c>
      <c r="N60" s="38" t="s">
        <v>184</v>
      </c>
      <c r="O60" s="39" t="s">
        <v>185</v>
      </c>
      <c r="P60" s="25"/>
    </row>
    <row r="61" spans="1:16" ht="43.5" customHeight="1">
      <c r="A61" s="25">
        <v>41</v>
      </c>
      <c r="B61" s="49" t="str">
        <f t="shared" si="1"/>
        <v>01.10.2015-31.12.2015</v>
      </c>
      <c r="C61" s="47">
        <v>0</v>
      </c>
      <c r="D61" s="47">
        <v>0</v>
      </c>
      <c r="E61" s="47">
        <v>0</v>
      </c>
      <c r="F61" s="47">
        <v>0</v>
      </c>
      <c r="G61" s="47" t="s">
        <v>60</v>
      </c>
      <c r="H61" s="47" t="s">
        <v>186</v>
      </c>
      <c r="I61" s="47">
        <v>0</v>
      </c>
      <c r="J61" s="42">
        <v>119</v>
      </c>
      <c r="K61" s="47">
        <v>1</v>
      </c>
      <c r="L61" s="47">
        <v>0</v>
      </c>
      <c r="M61" s="42">
        <v>119</v>
      </c>
      <c r="N61" s="38" t="s">
        <v>61</v>
      </c>
      <c r="O61" s="39" t="s">
        <v>187</v>
      </c>
      <c r="P61" s="25"/>
    </row>
    <row r="62" spans="1:16" ht="30">
      <c r="A62" s="25">
        <v>42</v>
      </c>
      <c r="B62" s="49" t="str">
        <f t="shared" si="1"/>
        <v>01.10.2015-31.12.2015</v>
      </c>
      <c r="C62" s="47">
        <v>0</v>
      </c>
      <c r="D62" s="47">
        <v>0</v>
      </c>
      <c r="E62" s="47">
        <v>0</v>
      </c>
      <c r="F62" s="47">
        <v>0</v>
      </c>
      <c r="G62" s="47" t="s">
        <v>60</v>
      </c>
      <c r="H62" s="47" t="s">
        <v>188</v>
      </c>
      <c r="I62" s="47">
        <v>0</v>
      </c>
      <c r="J62" s="42">
        <v>2047</v>
      </c>
      <c r="K62" s="47">
        <v>1</v>
      </c>
      <c r="L62" s="47">
        <v>0</v>
      </c>
      <c r="M62" s="42">
        <v>2047</v>
      </c>
      <c r="N62" s="38" t="s">
        <v>189</v>
      </c>
      <c r="O62" s="39" t="s">
        <v>190</v>
      </c>
      <c r="P62" s="25"/>
    </row>
    <row r="63" spans="1:16" ht="34.5" customHeight="1">
      <c r="A63" s="25">
        <v>43</v>
      </c>
      <c r="B63" s="49" t="str">
        <f t="shared" si="1"/>
        <v>01.10.2015-31.12.2015</v>
      </c>
      <c r="C63" s="47">
        <v>0</v>
      </c>
      <c r="D63" s="47">
        <v>0</v>
      </c>
      <c r="E63" s="47">
        <v>0</v>
      </c>
      <c r="F63" s="47">
        <v>0</v>
      </c>
      <c r="G63" s="47" t="s">
        <v>60</v>
      </c>
      <c r="H63" s="47" t="s">
        <v>191</v>
      </c>
      <c r="I63" s="47">
        <v>0</v>
      </c>
      <c r="J63" s="42">
        <v>195</v>
      </c>
      <c r="K63" s="47">
        <v>1</v>
      </c>
      <c r="L63" s="47">
        <v>0</v>
      </c>
      <c r="M63" s="42">
        <v>195</v>
      </c>
      <c r="N63" s="38" t="s">
        <v>192</v>
      </c>
      <c r="O63" s="39" t="s">
        <v>193</v>
      </c>
      <c r="P63" s="25"/>
    </row>
    <row r="64" spans="1:16" ht="31.5" customHeight="1">
      <c r="A64" s="25">
        <v>44</v>
      </c>
      <c r="B64" s="49" t="str">
        <f t="shared" si="1"/>
        <v>01.10.2015-31.12.2015</v>
      </c>
      <c r="C64" s="47">
        <v>0</v>
      </c>
      <c r="D64" s="47">
        <v>0</v>
      </c>
      <c r="E64" s="47">
        <v>0</v>
      </c>
      <c r="F64" s="47">
        <v>0</v>
      </c>
      <c r="G64" s="47" t="s">
        <v>60</v>
      </c>
      <c r="H64" s="47" t="s">
        <v>194</v>
      </c>
      <c r="I64" s="47">
        <v>0</v>
      </c>
      <c r="J64" s="42">
        <v>8523</v>
      </c>
      <c r="K64" s="47">
        <v>1</v>
      </c>
      <c r="L64" s="47">
        <v>0</v>
      </c>
      <c r="M64" s="42">
        <v>8523</v>
      </c>
      <c r="N64" s="38" t="s">
        <v>98</v>
      </c>
      <c r="O64" s="39" t="s">
        <v>195</v>
      </c>
      <c r="P64" s="25"/>
    </row>
    <row r="65" spans="1:16" ht="30">
      <c r="A65" s="25">
        <v>45</v>
      </c>
      <c r="B65" s="49" t="str">
        <f t="shared" si="1"/>
        <v>01.10.2015-31.12.2015</v>
      </c>
      <c r="C65" s="47">
        <v>0</v>
      </c>
      <c r="D65" s="47">
        <v>0</v>
      </c>
      <c r="E65" s="47">
        <v>0</v>
      </c>
      <c r="F65" s="47">
        <v>0</v>
      </c>
      <c r="G65" s="47" t="s">
        <v>60</v>
      </c>
      <c r="H65" s="47">
        <v>0</v>
      </c>
      <c r="I65" s="35" t="s">
        <v>65</v>
      </c>
      <c r="J65" s="42">
        <f>M65/L65</f>
        <v>50456.82294037323</v>
      </c>
      <c r="K65" s="47">
        <v>0</v>
      </c>
      <c r="L65" s="47">
        <v>4.394</v>
      </c>
      <c r="M65" s="42">
        <v>221707.28</v>
      </c>
      <c r="N65" s="38" t="s">
        <v>157</v>
      </c>
      <c r="O65" s="39" t="s">
        <v>196</v>
      </c>
      <c r="P65" s="25"/>
    </row>
    <row r="66" spans="1:16" ht="30">
      <c r="A66" s="25">
        <v>46</v>
      </c>
      <c r="B66" s="49" t="str">
        <f t="shared" si="1"/>
        <v>01.10.2015-31.12.2015</v>
      </c>
      <c r="C66" s="47">
        <v>0</v>
      </c>
      <c r="D66" s="47">
        <v>0</v>
      </c>
      <c r="E66" s="47">
        <v>0</v>
      </c>
      <c r="F66" s="47">
        <v>0</v>
      </c>
      <c r="G66" s="47" t="s">
        <v>60</v>
      </c>
      <c r="H66" s="47">
        <v>0</v>
      </c>
      <c r="I66" s="35" t="s">
        <v>65</v>
      </c>
      <c r="J66" s="42">
        <f>M66/L66</f>
        <v>33427.84945225446</v>
      </c>
      <c r="K66" s="47">
        <v>0</v>
      </c>
      <c r="L66" s="47">
        <v>21.269</v>
      </c>
      <c r="M66" s="42">
        <v>710976.93</v>
      </c>
      <c r="N66" s="38" t="s">
        <v>77</v>
      </c>
      <c r="O66" s="39" t="s">
        <v>197</v>
      </c>
      <c r="P66" s="25"/>
    </row>
    <row r="67" spans="1:16" ht="30">
      <c r="A67" s="25">
        <v>47</v>
      </c>
      <c r="B67" s="49" t="str">
        <f t="shared" si="1"/>
        <v>01.10.2015-31.12.2015</v>
      </c>
      <c r="C67" s="47">
        <v>0</v>
      </c>
      <c r="D67" s="47">
        <v>0</v>
      </c>
      <c r="E67" s="47">
        <v>0</v>
      </c>
      <c r="F67" s="47">
        <v>0</v>
      </c>
      <c r="G67" s="47" t="s">
        <v>60</v>
      </c>
      <c r="H67" s="47">
        <v>0</v>
      </c>
      <c r="I67" s="47" t="s">
        <v>65</v>
      </c>
      <c r="J67" s="42">
        <f>M67/L67</f>
        <v>31405.876666666667</v>
      </c>
      <c r="K67" s="47">
        <v>0</v>
      </c>
      <c r="L67" s="47">
        <v>12</v>
      </c>
      <c r="M67" s="42">
        <v>376870.52</v>
      </c>
      <c r="N67" s="38" t="s">
        <v>77</v>
      </c>
      <c r="O67" s="39" t="s">
        <v>198</v>
      </c>
      <c r="P67" s="25"/>
    </row>
  </sheetData>
  <sheetProtection/>
  <mergeCells count="17">
    <mergeCell ref="A3:P3"/>
    <mergeCell ref="A15:A17"/>
    <mergeCell ref="B15:B17"/>
    <mergeCell ref="C15:G15"/>
    <mergeCell ref="H15:I15"/>
    <mergeCell ref="J15:J17"/>
    <mergeCell ref="K15:L15"/>
    <mergeCell ref="M15:M17"/>
    <mergeCell ref="N15:N17"/>
    <mergeCell ref="O15:O17"/>
    <mergeCell ref="P15:P17"/>
    <mergeCell ref="C16:D16"/>
    <mergeCell ref="E16:G16"/>
    <mergeCell ref="H16:H17"/>
    <mergeCell ref="I16:I17"/>
    <mergeCell ref="K16:K17"/>
    <mergeCell ref="L16:L17"/>
  </mergeCells>
  <printOptions/>
  <pageMargins left="0.3937007874015748" right="0.3937007874015748" top="0" bottom="0" header="0.31496062992125984" footer="0.31496062992125984"/>
  <pageSetup fitToHeight="5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2016-01-14T09:00:33Z</dcterms:modified>
  <cp:category/>
  <cp:version/>
  <cp:contentType/>
  <cp:contentStatus/>
</cp:coreProperties>
</file>